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oh.sharepoint.com/sites/styrelsen/Delade dokument/2 KANSLIET/DOKUMENT/KONFERENSER/2024/Löneförhandlarutbildning 4-5 september/"/>
    </mc:Choice>
  </mc:AlternateContent>
  <xr:revisionPtr revIDLastSave="16" documentId="8_{D691B051-8117-49E3-A3AA-9355B809265B}" xr6:coauthVersionLast="36" xr6:coauthVersionMax="47" xr10:uidLastSave="{62BD87A3-174C-4DDE-BDA3-332B4A25A504}"/>
  <bookViews>
    <workbookView xWindow="0" yWindow="0" windowWidth="19200" windowHeight="7430" xr2:uid="{CCE934BE-4419-4408-9E53-801E20A9AD9C}"/>
  </bookViews>
  <sheets>
    <sheet name="Blad1" sheetId="1" r:id="rId1"/>
  </sheets>
  <definedNames>
    <definedName name="_xlnm._FilterDatabase" localSheetId="0" hidden="1">Blad1!$A$1:$AM$151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0" i="1"/>
  <c r="F13" i="1"/>
  <c r="F27" i="1"/>
  <c r="F28" i="1"/>
  <c r="F29" i="1"/>
  <c r="F86" i="1"/>
  <c r="F87" i="1"/>
  <c r="F88" i="1"/>
  <c r="F93" i="1"/>
  <c r="F96" i="1"/>
  <c r="F97" i="1"/>
  <c r="F98" i="1"/>
  <c r="F101" i="1"/>
  <c r="F115" i="1"/>
  <c r="F120" i="1"/>
  <c r="F121" i="1"/>
  <c r="F122" i="1"/>
  <c r="F131" i="1"/>
  <c r="F134" i="1"/>
  <c r="F136" i="1"/>
  <c r="F137" i="1"/>
  <c r="F138" i="1"/>
  <c r="F150" i="1"/>
  <c r="F151" i="1"/>
  <c r="F152" i="1"/>
  <c r="F2" i="1"/>
  <c r="F124" i="1"/>
  <c r="E123" i="1"/>
  <c r="F123" i="1" s="1"/>
  <c r="E54" i="1"/>
  <c r="F54" i="1" s="1"/>
  <c r="E53" i="1"/>
  <c r="F53" i="1" s="1"/>
  <c r="E31" i="1"/>
  <c r="F31" i="1" s="1"/>
  <c r="E32" i="1"/>
  <c r="F32" i="1" s="1"/>
  <c r="E33" i="1"/>
  <c r="F33" i="1" s="1"/>
  <c r="E30" i="1"/>
  <c r="F30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55" i="1"/>
  <c r="F55" i="1" s="1"/>
  <c r="E90" i="1"/>
  <c r="F90" i="1" s="1"/>
  <c r="E91" i="1"/>
  <c r="F91" i="1" s="1"/>
  <c r="E92" i="1"/>
  <c r="F92" i="1" s="1"/>
  <c r="E89" i="1"/>
  <c r="F89" i="1" s="1"/>
  <c r="E126" i="1"/>
  <c r="F126" i="1" s="1"/>
  <c r="E127" i="1"/>
  <c r="F127" i="1" s="1"/>
  <c r="E128" i="1"/>
  <c r="F128" i="1" s="1"/>
  <c r="E129" i="1"/>
  <c r="F129" i="1" s="1"/>
  <c r="E125" i="1"/>
  <c r="F125" i="1" s="1"/>
  <c r="D15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E81" i="1"/>
  <c r="F81" i="1" s="1"/>
  <c r="F82" i="1"/>
  <c r="F83" i="1"/>
  <c r="F84" i="1"/>
  <c r="F85" i="1"/>
  <c r="F94" i="1"/>
  <c r="F95" i="1"/>
  <c r="F99" i="1"/>
  <c r="F100" i="1"/>
  <c r="F102" i="1"/>
  <c r="F103" i="1"/>
  <c r="F104" i="1"/>
  <c r="F105" i="1"/>
  <c r="F106" i="1"/>
  <c r="F107" i="1"/>
  <c r="F108" i="1"/>
  <c r="F109" i="1"/>
  <c r="E110" i="1"/>
  <c r="F110" i="1" s="1"/>
  <c r="F111" i="1"/>
  <c r="F112" i="1"/>
  <c r="F113" i="1"/>
  <c r="F114" i="1"/>
  <c r="F116" i="1"/>
  <c r="F117" i="1"/>
  <c r="F118" i="1"/>
  <c r="F119" i="1"/>
  <c r="F130" i="1"/>
  <c r="F132" i="1"/>
  <c r="F133" i="1"/>
  <c r="F135" i="1"/>
  <c r="F139" i="1"/>
  <c r="F140" i="1"/>
  <c r="F141" i="1"/>
  <c r="F142" i="1"/>
  <c r="F143" i="1"/>
  <c r="F144" i="1"/>
  <c r="F145" i="1"/>
  <c r="F146" i="1"/>
  <c r="F147" i="1"/>
  <c r="F148" i="1"/>
  <c r="F149" i="1"/>
  <c r="F3" i="1"/>
  <c r="F5" i="1"/>
  <c r="F6" i="1"/>
  <c r="F7" i="1"/>
  <c r="F8" i="1"/>
  <c r="F9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E153" i="1" l="1"/>
  <c r="E154" i="1" s="1"/>
  <c r="E155" i="1" s="1"/>
</calcChain>
</file>

<file path=xl/sharedStrings.xml><?xml version="1.0" encoding="utf-8"?>
<sst xmlns="http://schemas.openxmlformats.org/spreadsheetml/2006/main" count="1564" uniqueCount="148">
  <si>
    <t>Kön</t>
  </si>
  <si>
    <t>Ålder 2022</t>
  </si>
  <si>
    <t>Befattning</t>
  </si>
  <si>
    <t>Grundlön</t>
  </si>
  <si>
    <t xml:space="preserve">Bud 1 </t>
  </si>
  <si>
    <t>Procentuell ökning</t>
  </si>
  <si>
    <t>Motivering</t>
  </si>
  <si>
    <t>Anställd fr.o.m.</t>
  </si>
  <si>
    <t>Anställd t.o.m.</t>
  </si>
  <si>
    <t>Anställningsform</t>
  </si>
  <si>
    <t>Grund för tidsbegränsning</t>
  </si>
  <si>
    <t>Omf tjänst</t>
  </si>
  <si>
    <t>Arbetsområde</t>
  </si>
  <si>
    <t>Arbetsomr</t>
  </si>
  <si>
    <t>Gruppnivå</t>
  </si>
  <si>
    <t>Chefsbef</t>
  </si>
  <si>
    <t>Arbetsplats</t>
  </si>
  <si>
    <t>K</t>
  </si>
  <si>
    <t>Administrativ chef</t>
  </si>
  <si>
    <t>Uppfyller alla lönekriterier väl</t>
  </si>
  <si>
    <t>Lön T/A tv</t>
  </si>
  <si>
    <t>100</t>
  </si>
  <si>
    <t xml:space="preserve">48 Ekonomiarbete  </t>
  </si>
  <si>
    <t>48</t>
  </si>
  <si>
    <t>C</t>
  </si>
  <si>
    <t>1</t>
  </si>
  <si>
    <t>Institutionen för företagsekonomi - Administration</t>
  </si>
  <si>
    <t>Administratör</t>
  </si>
  <si>
    <t>Uppfyller lönekriterierna till viss del</t>
  </si>
  <si>
    <t>53 Internt stöd-, utv.- och administrativt arbete</t>
  </si>
  <si>
    <t>53</t>
  </si>
  <si>
    <t>2</t>
  </si>
  <si>
    <t>Amanuens</t>
  </si>
  <si>
    <t>Lönesatt för hela perioden</t>
  </si>
  <si>
    <t>Lön T/A tidsbegr anst</t>
  </si>
  <si>
    <t>Amanuens HF 5 kap</t>
  </si>
  <si>
    <t>50</t>
  </si>
  <si>
    <t>22 Utbildnings- o forskningsadministration</t>
  </si>
  <si>
    <t>22</t>
  </si>
  <si>
    <t>Institutionen för företagsekonomi - Finans</t>
  </si>
  <si>
    <t>M</t>
  </si>
  <si>
    <t>2 Utbildnings- o forskningsadministration</t>
  </si>
  <si>
    <t>Institutionen för företagsekonomi - Marknadsföring</t>
  </si>
  <si>
    <t>Institutionen för företagsekonomi - Redovisning</t>
  </si>
  <si>
    <t>Biträdande lektor</t>
  </si>
  <si>
    <t>Bidrar till undervisning i låg utsträckning</t>
  </si>
  <si>
    <t>Lön Lärare tidsbegr anst</t>
  </si>
  <si>
    <t>Biträdande lektor HF 4 kap</t>
  </si>
  <si>
    <t>60</t>
  </si>
  <si>
    <t>18 Utb o forskn m samhällsv o juridisk/rättsvet</t>
  </si>
  <si>
    <t>18</t>
  </si>
  <si>
    <t>5</t>
  </si>
  <si>
    <t>Institutionen för företagsekonomi - Management</t>
  </si>
  <si>
    <t>20270131</t>
  </si>
  <si>
    <t>20261031</t>
  </si>
  <si>
    <t>Byrådirektör</t>
  </si>
  <si>
    <t>Komplexa arbetsuppgifter, utmärkta insatser under året</t>
  </si>
  <si>
    <t>Doktorand</t>
  </si>
  <si>
    <t>Lön Doktorand</t>
  </si>
  <si>
    <t>Doktorand HF 5 kap</t>
  </si>
  <si>
    <t>3</t>
  </si>
  <si>
    <t>Ekonom</t>
  </si>
  <si>
    <t>Har varit oumbärlig under omorganisationen</t>
  </si>
  <si>
    <t>48 Ekonomiarbete</t>
  </si>
  <si>
    <t>Ekonomiansvarig</t>
  </si>
  <si>
    <t>Ekonomi-personalhandläggare</t>
  </si>
  <si>
    <t>47 HR- och personalarbete</t>
  </si>
  <si>
    <t>47</t>
  </si>
  <si>
    <t>Forskare</t>
  </si>
  <si>
    <t>Uppfyller lönekriterierna, fått nya anslag</t>
  </si>
  <si>
    <t>Lön Forskare tv</t>
  </si>
  <si>
    <t>40</t>
  </si>
  <si>
    <t>16 FoU med sam, hum el jur/rättsvet inrikt</t>
  </si>
  <si>
    <t>16</t>
  </si>
  <si>
    <t>4</t>
  </si>
  <si>
    <t>10</t>
  </si>
  <si>
    <t>Excellent, inga pengar i projektet</t>
  </si>
  <si>
    <t>15</t>
  </si>
  <si>
    <t>Forskningskoordinator</t>
  </si>
  <si>
    <t>Uppfyller lönekriterierna väl och mer därtill</t>
  </si>
  <si>
    <t>Provanställning LAS 6 §</t>
  </si>
  <si>
    <t>Hr-administratör</t>
  </si>
  <si>
    <t>Internationell koordinator</t>
  </si>
  <si>
    <t>Kommunikationsansvarig</t>
  </si>
  <si>
    <t>49 Informations- och kommunikationsarbete</t>
  </si>
  <si>
    <t>49</t>
  </si>
  <si>
    <t>Koordinator</t>
  </si>
  <si>
    <t>Fel lön, flyktrisk</t>
  </si>
  <si>
    <t>0</t>
  </si>
  <si>
    <t>Kursassistent</t>
  </si>
  <si>
    <t>Inte kvar i organisationen</t>
  </si>
  <si>
    <t>Allmän visstidsanst (ALVA) 5.1</t>
  </si>
  <si>
    <t>Lön T/A SÄVA</t>
  </si>
  <si>
    <t>Särskild visstidsanst (SÄVA) 5.1</t>
  </si>
  <si>
    <t>Kurskoordinator</t>
  </si>
  <si>
    <t>Har tagit stort ansvar</t>
  </si>
  <si>
    <t>Uppfyller inte alla lönekriterier</t>
  </si>
  <si>
    <t>Vikariat LAS 5.2</t>
  </si>
  <si>
    <t>Lärare, adjungerad</t>
  </si>
  <si>
    <t xml:space="preserve">Flyktrisk. </t>
  </si>
  <si>
    <t>Adjungerad lärare (deltid)</t>
  </si>
  <si>
    <t>Ny kompetens. Uppfyller lönekriterierna väl</t>
  </si>
  <si>
    <t>Professor</t>
  </si>
  <si>
    <t>Lön Lärare tv</t>
  </si>
  <si>
    <t>6</t>
  </si>
  <si>
    <t>Lön Lärare e pens SÄVA</t>
  </si>
  <si>
    <t>30</t>
  </si>
  <si>
    <t xml:space="preserve">Excellent </t>
  </si>
  <si>
    <t>Egen plattform</t>
  </si>
  <si>
    <t>URA</t>
  </si>
  <si>
    <t>URA (utlandsstationering)</t>
  </si>
  <si>
    <t>Internationellt rekryterad, flyktrisk</t>
  </si>
  <si>
    <t>Professor, bef unlekt</t>
  </si>
  <si>
    <t>80</t>
  </si>
  <si>
    <t>74</t>
  </si>
  <si>
    <t>20</t>
  </si>
  <si>
    <t>B</t>
  </si>
  <si>
    <t>Skillnad</t>
  </si>
  <si>
    <t>Studieadministratör</t>
  </si>
  <si>
    <t>Studie-och karriärvägledare</t>
  </si>
  <si>
    <t>Studievägledare</t>
  </si>
  <si>
    <t>Ansvarar för nya masterprogrammet</t>
  </si>
  <si>
    <t>Tentamensadministratör</t>
  </si>
  <si>
    <t>Universitetsadjunkt</t>
  </si>
  <si>
    <t>Universitetslektor</t>
  </si>
  <si>
    <t>20240531</t>
  </si>
  <si>
    <t>35</t>
  </si>
  <si>
    <t>Lön Lärare SÄVA</t>
  </si>
  <si>
    <t>83</t>
  </si>
  <si>
    <t>Lön Lärare e pens</t>
  </si>
  <si>
    <t>51</t>
  </si>
  <si>
    <t>20240630</t>
  </si>
  <si>
    <t>43</t>
  </si>
  <si>
    <t>Fick bra höjning förra gången</t>
  </si>
  <si>
    <t>75</t>
  </si>
  <si>
    <t>25</t>
  </si>
  <si>
    <t>Slutar snart</t>
  </si>
  <si>
    <t>Utbildningskoordinator</t>
  </si>
  <si>
    <t>Verksamhetsledare</t>
  </si>
  <si>
    <t>Totalt</t>
  </si>
  <si>
    <t>Utfall</t>
  </si>
  <si>
    <t>Uppfyller lönekriterierna väl, eget projekt med Ukraina</t>
  </si>
  <si>
    <t>Uppfyller lönekriterierna väl</t>
  </si>
  <si>
    <t>Slutar snart. Uppfyller lönekriterierna</t>
  </si>
  <si>
    <t xml:space="preserve">Uppfyller lönekriterierna väl. Ska börja med projekt i Palestina </t>
  </si>
  <si>
    <t>Eget avtal</t>
  </si>
  <si>
    <t>Flyktrisk. Uppfyller lönekriterierna väl.</t>
  </si>
  <si>
    <t>Uppfyller lönekriterierna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</si>
</sst>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164" fontId="0" fillId="0" borderId="0" xfId="0" applyNumberFormat="1"/>
    <xf numFmtId="0" fontId="1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1B00-223F-40CD-B5E8-E747EDD16D1F}">
  <dimension ref="A1:Q155"/>
  <sheetViews>
    <sheetView tabSelected="1" zoomScale="130" zoomScaleNormal="130" workbookViewId="0">
      <selection activeCell="H155" sqref="H155"/>
    </sheetView>
  </sheetViews>
  <sheetFormatPr defaultRowHeight="15" customHeight="1"/>
  <cols>
    <col min="1" max="1" width="5" customWidth="1"/>
    <col min="2" max="2" width="12.54296875" customWidth="1"/>
    <col min="3" max="3" width="25.26953125" customWidth="1"/>
    <col min="4" max="5" width="9.81640625" customWidth="1"/>
    <col min="6" max="6" width="18.26953125" style="5" customWidth="1"/>
    <col min="7" max="7" width="44.54296875" customWidth="1"/>
    <col min="8" max="8" width="14.54296875" customWidth="1"/>
    <col min="9" max="9" width="15.26953125" customWidth="1"/>
    <col min="10" max="10" width="16.81640625" customWidth="1"/>
    <col min="11" max="11" width="22.1796875" customWidth="1"/>
    <col min="12" max="12" width="11.54296875" customWidth="1"/>
    <col min="13" max="13" width="43" customWidth="1"/>
    <col min="14" max="14" width="12.54296875" customWidth="1"/>
    <col min="15" max="15" width="11.81640625" customWidth="1"/>
    <col min="16" max="16" width="9.1796875" customWidth="1"/>
    <col min="17" max="17" width="43.453125" customWidth="1"/>
  </cols>
  <sheetData>
    <row r="1" spans="1:17" ht="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15" customHeight="1">
      <c r="A2" s="1" t="s">
        <v>17</v>
      </c>
      <c r="B2" s="1">
        <v>55</v>
      </c>
      <c r="C2" s="1" t="s">
        <v>18</v>
      </c>
      <c r="D2" s="1">
        <v>58000</v>
      </c>
      <c r="E2" s="1">
        <v>66000</v>
      </c>
      <c r="F2" s="4">
        <f>((E2-D2)/D2*100)</f>
        <v>13.793103448275861</v>
      </c>
      <c r="G2" s="1" t="s">
        <v>19</v>
      </c>
      <c r="H2" s="1">
        <v>20080101</v>
      </c>
      <c r="I2" s="1"/>
      <c r="J2" s="1" t="s">
        <v>20</v>
      </c>
      <c r="K2" s="1"/>
      <c r="L2" s="1" t="s">
        <v>21</v>
      </c>
      <c r="M2" s="1" t="s">
        <v>22</v>
      </c>
      <c r="N2" s="1" t="s">
        <v>23</v>
      </c>
      <c r="O2" s="1" t="s">
        <v>24</v>
      </c>
      <c r="P2" s="1" t="s">
        <v>25</v>
      </c>
      <c r="Q2" s="1" t="s">
        <v>26</v>
      </c>
    </row>
    <row r="3" spans="1:17" ht="15" customHeight="1">
      <c r="A3" s="1" t="s">
        <v>17</v>
      </c>
      <c r="B3" s="1">
        <v>60</v>
      </c>
      <c r="C3" s="1" t="s">
        <v>27</v>
      </c>
      <c r="D3" s="1">
        <v>39100</v>
      </c>
      <c r="E3" s="1">
        <v>40250</v>
      </c>
      <c r="F3" s="4">
        <f>((E3-D3)/D3*100)</f>
        <v>2.9411764705882351</v>
      </c>
      <c r="G3" s="1" t="s">
        <v>28</v>
      </c>
      <c r="H3" s="1">
        <v>20120514</v>
      </c>
      <c r="I3" s="1"/>
      <c r="J3" s="1" t="s">
        <v>20</v>
      </c>
      <c r="K3" s="1"/>
      <c r="L3" s="1" t="s">
        <v>21</v>
      </c>
      <c r="M3" s="1" t="s">
        <v>29</v>
      </c>
      <c r="N3" s="1" t="s">
        <v>30</v>
      </c>
      <c r="O3" s="1" t="s">
        <v>31</v>
      </c>
      <c r="P3" s="1" t="s">
        <v>31</v>
      </c>
      <c r="Q3" s="1" t="s">
        <v>26</v>
      </c>
    </row>
    <row r="4" spans="1:17" ht="15" customHeight="1">
      <c r="A4" s="1" t="s">
        <v>40</v>
      </c>
      <c r="B4" s="1">
        <v>57</v>
      </c>
      <c r="C4" s="1" t="s">
        <v>55</v>
      </c>
      <c r="D4" s="1">
        <v>41200</v>
      </c>
      <c r="E4" s="1">
        <v>45000</v>
      </c>
      <c r="F4" s="4">
        <f>((E4-D4)/D4*100)</f>
        <v>9.2233009708737868</v>
      </c>
      <c r="G4" s="1" t="s">
        <v>56</v>
      </c>
      <c r="H4" s="1">
        <v>19960101</v>
      </c>
      <c r="I4" s="1"/>
      <c r="J4" s="1" t="s">
        <v>20</v>
      </c>
      <c r="K4" s="1"/>
      <c r="L4" s="1" t="s">
        <v>21</v>
      </c>
      <c r="M4" s="1" t="s">
        <v>37</v>
      </c>
      <c r="N4" s="1" t="s">
        <v>38</v>
      </c>
      <c r="O4" s="1" t="s">
        <v>31</v>
      </c>
      <c r="P4" s="1" t="s">
        <v>31</v>
      </c>
      <c r="Q4" s="1" t="s">
        <v>26</v>
      </c>
    </row>
    <row r="5" spans="1:17" ht="15" customHeight="1">
      <c r="A5" s="1" t="s">
        <v>17</v>
      </c>
      <c r="B5" s="1">
        <v>26</v>
      </c>
      <c r="C5" s="1" t="s">
        <v>61</v>
      </c>
      <c r="D5" s="1">
        <v>39500</v>
      </c>
      <c r="E5" s="1">
        <v>43000</v>
      </c>
      <c r="F5" s="4">
        <f>((E5-D5)/D5*100)</f>
        <v>8.8607594936708853</v>
      </c>
      <c r="G5" s="1" t="s">
        <v>62</v>
      </c>
      <c r="H5" s="1">
        <v>20220901</v>
      </c>
      <c r="I5" s="1"/>
      <c r="J5" s="1" t="s">
        <v>20</v>
      </c>
      <c r="K5" s="1"/>
      <c r="L5" s="1" t="s">
        <v>21</v>
      </c>
      <c r="M5" s="1" t="s">
        <v>63</v>
      </c>
      <c r="N5" s="1" t="s">
        <v>23</v>
      </c>
      <c r="O5" s="1" t="s">
        <v>60</v>
      </c>
      <c r="P5" s="1" t="s">
        <v>31</v>
      </c>
      <c r="Q5" s="1" t="s">
        <v>26</v>
      </c>
    </row>
    <row r="6" spans="1:17" ht="15" customHeight="1">
      <c r="A6" s="1" t="s">
        <v>17</v>
      </c>
      <c r="B6" s="1">
        <v>54</v>
      </c>
      <c r="C6" s="1" t="s">
        <v>64</v>
      </c>
      <c r="D6" s="1">
        <v>46100</v>
      </c>
      <c r="E6" s="1">
        <v>47400</v>
      </c>
      <c r="F6" s="4">
        <f>((E6-D6)/D6*100)</f>
        <v>2.8199566160520604</v>
      </c>
      <c r="G6" s="1" t="s">
        <v>28</v>
      </c>
      <c r="H6" s="1">
        <v>20180507</v>
      </c>
      <c r="I6" s="1"/>
      <c r="J6" s="1" t="s">
        <v>20</v>
      </c>
      <c r="K6" s="1"/>
      <c r="L6" s="1" t="s">
        <v>21</v>
      </c>
      <c r="M6" s="1" t="s">
        <v>63</v>
      </c>
      <c r="N6" s="1" t="s">
        <v>23</v>
      </c>
      <c r="O6" s="1" t="s">
        <v>60</v>
      </c>
      <c r="P6" s="1" t="s">
        <v>31</v>
      </c>
      <c r="Q6" s="1" t="s">
        <v>26</v>
      </c>
    </row>
    <row r="7" spans="1:17" ht="15" customHeight="1">
      <c r="A7" s="1" t="s">
        <v>17</v>
      </c>
      <c r="B7" s="1">
        <v>31</v>
      </c>
      <c r="C7" s="1" t="s">
        <v>65</v>
      </c>
      <c r="D7" s="1">
        <v>34600</v>
      </c>
      <c r="E7" s="1">
        <v>35600</v>
      </c>
      <c r="F7" s="4">
        <f>((E7-D7)/D7*100)</f>
        <v>2.8901734104046244</v>
      </c>
      <c r="G7" s="1" t="s">
        <v>28</v>
      </c>
      <c r="H7" s="1">
        <v>20211101</v>
      </c>
      <c r="I7" s="1"/>
      <c r="J7" s="1" t="s">
        <v>20</v>
      </c>
      <c r="K7" s="1"/>
      <c r="L7" s="1" t="s">
        <v>21</v>
      </c>
      <c r="M7" s="1" t="s">
        <v>66</v>
      </c>
      <c r="N7" s="1" t="s">
        <v>67</v>
      </c>
      <c r="O7" s="1" t="s">
        <v>31</v>
      </c>
      <c r="P7" s="1" t="s">
        <v>31</v>
      </c>
      <c r="Q7" s="1" t="s">
        <v>26</v>
      </c>
    </row>
    <row r="8" spans="1:17" ht="15" customHeight="1">
      <c r="A8" s="1" t="s">
        <v>17</v>
      </c>
      <c r="B8" s="1">
        <v>49</v>
      </c>
      <c r="C8" s="1" t="s">
        <v>78</v>
      </c>
      <c r="D8" s="1">
        <v>50000</v>
      </c>
      <c r="E8" s="1">
        <v>55000</v>
      </c>
      <c r="F8" s="4">
        <f>((E8-D8)/D8*100)</f>
        <v>10</v>
      </c>
      <c r="G8" s="1" t="s">
        <v>79</v>
      </c>
      <c r="H8" s="1">
        <v>20240601</v>
      </c>
      <c r="I8" s="1">
        <v>20241130</v>
      </c>
      <c r="J8" s="1" t="s">
        <v>34</v>
      </c>
      <c r="K8" s="1" t="s">
        <v>80</v>
      </c>
      <c r="L8" s="1" t="s">
        <v>21</v>
      </c>
      <c r="M8" s="1" t="s">
        <v>37</v>
      </c>
      <c r="N8" s="1" t="s">
        <v>38</v>
      </c>
      <c r="O8" s="1" t="s">
        <v>60</v>
      </c>
      <c r="P8" s="1" t="s">
        <v>31</v>
      </c>
      <c r="Q8" s="1" t="s">
        <v>26</v>
      </c>
    </row>
    <row r="9" spans="1:17" ht="15" customHeight="1">
      <c r="A9" s="1" t="s">
        <v>17</v>
      </c>
      <c r="B9" s="1">
        <v>52</v>
      </c>
      <c r="C9" s="1" t="s">
        <v>81</v>
      </c>
      <c r="D9" s="1">
        <v>44500</v>
      </c>
      <c r="E9" s="1">
        <v>45800</v>
      </c>
      <c r="F9" s="4">
        <f>((E9-D9)/D9*100)</f>
        <v>2.9213483146067416</v>
      </c>
      <c r="G9" s="1" t="s">
        <v>28</v>
      </c>
      <c r="H9" s="1">
        <v>20150525</v>
      </c>
      <c r="I9" s="1"/>
      <c r="J9" s="1" t="s">
        <v>20</v>
      </c>
      <c r="K9" s="1"/>
      <c r="L9" s="1" t="s">
        <v>21</v>
      </c>
      <c r="M9" s="1" t="s">
        <v>66</v>
      </c>
      <c r="N9" s="1" t="s">
        <v>67</v>
      </c>
      <c r="O9" s="1" t="s">
        <v>60</v>
      </c>
      <c r="P9" s="1" t="s">
        <v>31</v>
      </c>
      <c r="Q9" s="1" t="s">
        <v>26</v>
      </c>
    </row>
    <row r="10" spans="1:17" ht="15" customHeight="1">
      <c r="A10" s="1" t="s">
        <v>40</v>
      </c>
      <c r="B10" s="1">
        <v>43</v>
      </c>
      <c r="C10" s="1" t="s">
        <v>82</v>
      </c>
      <c r="D10" s="1">
        <v>42900</v>
      </c>
      <c r="E10" s="1">
        <v>47000</v>
      </c>
      <c r="F10" s="4">
        <f>((E10-D10)/D10*100)</f>
        <v>9.5571095571095572</v>
      </c>
      <c r="G10" s="1" t="s">
        <v>141</v>
      </c>
      <c r="H10" s="1">
        <v>20110418</v>
      </c>
      <c r="I10" s="1"/>
      <c r="J10" s="1" t="s">
        <v>20</v>
      </c>
      <c r="K10" s="1"/>
      <c r="L10" s="1" t="s">
        <v>21</v>
      </c>
      <c r="M10" s="1" t="s">
        <v>37</v>
      </c>
      <c r="N10" s="1" t="s">
        <v>38</v>
      </c>
      <c r="O10" s="1" t="s">
        <v>60</v>
      </c>
      <c r="P10" s="1" t="s">
        <v>31</v>
      </c>
      <c r="Q10" s="1" t="s">
        <v>26</v>
      </c>
    </row>
    <row r="11" spans="1:17" ht="15" customHeight="1">
      <c r="A11" s="1" t="s">
        <v>17</v>
      </c>
      <c r="B11" s="1">
        <v>61</v>
      </c>
      <c r="C11" s="1" t="s">
        <v>83</v>
      </c>
      <c r="D11" s="1">
        <v>44300</v>
      </c>
      <c r="E11" s="1">
        <v>45600</v>
      </c>
      <c r="F11" s="4">
        <f>((E11-D11)/D11*100)</f>
        <v>2.9345372460496613</v>
      </c>
      <c r="G11" s="1" t="s">
        <v>28</v>
      </c>
      <c r="H11" s="1">
        <v>20160301</v>
      </c>
      <c r="I11" s="1"/>
      <c r="J11" s="1" t="s">
        <v>20</v>
      </c>
      <c r="K11" s="1"/>
      <c r="L11" s="1" t="s">
        <v>21</v>
      </c>
      <c r="M11" s="1" t="s">
        <v>84</v>
      </c>
      <c r="N11" s="1" t="s">
        <v>85</v>
      </c>
      <c r="O11" s="1" t="s">
        <v>74</v>
      </c>
      <c r="P11" s="1" t="s">
        <v>31</v>
      </c>
      <c r="Q11" s="1" t="s">
        <v>26</v>
      </c>
    </row>
    <row r="12" spans="1:17" ht="15" customHeight="1">
      <c r="A12" s="1" t="s">
        <v>40</v>
      </c>
      <c r="B12" s="1">
        <v>43</v>
      </c>
      <c r="C12" s="1" t="s">
        <v>86</v>
      </c>
      <c r="D12" s="1">
        <v>37800</v>
      </c>
      <c r="E12" s="1">
        <v>38900</v>
      </c>
      <c r="F12" s="4">
        <f>((E12-D12)/D12*100)</f>
        <v>2.9100529100529098</v>
      </c>
      <c r="G12" s="1" t="s">
        <v>28</v>
      </c>
      <c r="H12" s="1">
        <v>20110919</v>
      </c>
      <c r="I12" s="1"/>
      <c r="J12" s="1" t="s">
        <v>20</v>
      </c>
      <c r="K12" s="1"/>
      <c r="L12" s="1" t="s">
        <v>21</v>
      </c>
      <c r="M12" s="1" t="s">
        <v>37</v>
      </c>
      <c r="N12" s="1" t="s">
        <v>38</v>
      </c>
      <c r="O12" s="1" t="s">
        <v>31</v>
      </c>
      <c r="P12" s="1" t="s">
        <v>31</v>
      </c>
      <c r="Q12" s="1" t="s">
        <v>26</v>
      </c>
    </row>
    <row r="13" spans="1:17" ht="15" customHeight="1">
      <c r="A13" s="1" t="s">
        <v>40</v>
      </c>
      <c r="B13" s="1">
        <v>41</v>
      </c>
      <c r="C13" s="1" t="s">
        <v>86</v>
      </c>
      <c r="D13" s="1">
        <v>31700</v>
      </c>
      <c r="E13" s="1">
        <v>41000</v>
      </c>
      <c r="F13" s="4">
        <f>((E13-D13)/D13*100)</f>
        <v>29.337539432176658</v>
      </c>
      <c r="G13" s="1" t="s">
        <v>87</v>
      </c>
      <c r="H13" s="1">
        <v>20140101</v>
      </c>
      <c r="I13" s="6">
        <v>20240930</v>
      </c>
      <c r="J13" s="1" t="s">
        <v>20</v>
      </c>
      <c r="K13" s="1"/>
      <c r="L13" s="1" t="s">
        <v>88</v>
      </c>
      <c r="M13" s="1" t="s">
        <v>37</v>
      </c>
      <c r="N13" s="1" t="s">
        <v>38</v>
      </c>
      <c r="O13" s="1" t="s">
        <v>31</v>
      </c>
      <c r="P13" s="1" t="s">
        <v>31</v>
      </c>
      <c r="Q13" s="1" t="s">
        <v>26</v>
      </c>
    </row>
    <row r="14" spans="1:17" ht="15" customHeight="1">
      <c r="A14" s="1" t="s">
        <v>17</v>
      </c>
      <c r="B14" s="1">
        <v>38</v>
      </c>
      <c r="C14" s="1" t="s">
        <v>94</v>
      </c>
      <c r="D14" s="1">
        <v>38000</v>
      </c>
      <c r="E14" s="1">
        <v>41000</v>
      </c>
      <c r="F14" s="4">
        <f>((E14-D14)/D14*100)</f>
        <v>7.8947368421052628</v>
      </c>
      <c r="G14" s="1" t="s">
        <v>95</v>
      </c>
      <c r="H14" s="1">
        <v>20211129</v>
      </c>
      <c r="I14" s="6"/>
      <c r="J14" s="1" t="s">
        <v>20</v>
      </c>
      <c r="K14" s="1"/>
      <c r="L14" s="1" t="s">
        <v>21</v>
      </c>
      <c r="M14" s="1" t="s">
        <v>37</v>
      </c>
      <c r="N14" s="1" t="s">
        <v>38</v>
      </c>
      <c r="O14" s="1" t="s">
        <v>31</v>
      </c>
      <c r="P14" s="1" t="s">
        <v>31</v>
      </c>
      <c r="Q14" s="1" t="s">
        <v>26</v>
      </c>
    </row>
    <row r="15" spans="1:17" ht="15" customHeight="1">
      <c r="A15" s="1" t="s">
        <v>17</v>
      </c>
      <c r="B15" s="1">
        <v>38</v>
      </c>
      <c r="C15" s="1" t="s">
        <v>94</v>
      </c>
      <c r="D15" s="1">
        <v>37100</v>
      </c>
      <c r="E15" s="1">
        <v>38200</v>
      </c>
      <c r="F15" s="4">
        <f>((E15-D15)/D15*100)</f>
        <v>2.9649595687331538</v>
      </c>
      <c r="G15" s="1" t="s">
        <v>28</v>
      </c>
      <c r="H15" s="1">
        <v>20191202</v>
      </c>
      <c r="I15" s="6"/>
      <c r="J15" s="1" t="s">
        <v>20</v>
      </c>
      <c r="K15" s="1"/>
      <c r="L15" s="1" t="s">
        <v>21</v>
      </c>
      <c r="M15" s="1" t="s">
        <v>37</v>
      </c>
      <c r="N15" s="1" t="s">
        <v>38</v>
      </c>
      <c r="O15" s="1" t="s">
        <v>31</v>
      </c>
      <c r="P15" s="1" t="s">
        <v>31</v>
      </c>
      <c r="Q15" s="1" t="s">
        <v>26</v>
      </c>
    </row>
    <row r="16" spans="1:17" ht="15" customHeight="1">
      <c r="A16" s="1" t="s">
        <v>17</v>
      </c>
      <c r="B16" s="1">
        <v>32</v>
      </c>
      <c r="C16" s="1" t="s">
        <v>94</v>
      </c>
      <c r="D16" s="1">
        <v>40000</v>
      </c>
      <c r="E16" s="1">
        <v>37050</v>
      </c>
      <c r="F16" s="4">
        <f>((E16-D16)/D16*100)</f>
        <v>-7.375</v>
      </c>
      <c r="G16" s="1" t="s">
        <v>141</v>
      </c>
      <c r="H16" s="1">
        <v>20201207</v>
      </c>
      <c r="I16" s="6"/>
      <c r="J16" s="1" t="s">
        <v>20</v>
      </c>
      <c r="K16" s="1"/>
      <c r="L16" s="1" t="s">
        <v>21</v>
      </c>
      <c r="M16" s="1" t="s">
        <v>37</v>
      </c>
      <c r="N16" s="1" t="s">
        <v>38</v>
      </c>
      <c r="O16" s="1" t="s">
        <v>31</v>
      </c>
      <c r="P16" s="1" t="s">
        <v>31</v>
      </c>
      <c r="Q16" s="1" t="s">
        <v>26</v>
      </c>
    </row>
    <row r="17" spans="1:17" ht="15" customHeight="1">
      <c r="A17" s="1" t="s">
        <v>40</v>
      </c>
      <c r="B17" s="1">
        <v>30</v>
      </c>
      <c r="C17" s="1" t="s">
        <v>94</v>
      </c>
      <c r="D17" s="1">
        <v>35000</v>
      </c>
      <c r="E17" s="1">
        <v>35500</v>
      </c>
      <c r="F17" s="4">
        <f>((E17-D17)/D17*100)</f>
        <v>1.4285714285714286</v>
      </c>
      <c r="G17" s="1" t="s">
        <v>96</v>
      </c>
      <c r="H17" s="1">
        <v>20240511</v>
      </c>
      <c r="I17" s="6">
        <v>20250510</v>
      </c>
      <c r="J17" s="1" t="s">
        <v>34</v>
      </c>
      <c r="K17" s="1" t="s">
        <v>97</v>
      </c>
      <c r="L17" s="1" t="s">
        <v>21</v>
      </c>
      <c r="M17" s="1" t="s">
        <v>37</v>
      </c>
      <c r="N17" s="1" t="s">
        <v>38</v>
      </c>
      <c r="O17" s="1" t="s">
        <v>31</v>
      </c>
      <c r="P17" s="1" t="s">
        <v>31</v>
      </c>
      <c r="Q17" s="1" t="s">
        <v>26</v>
      </c>
    </row>
    <row r="18" spans="1:17" ht="15" customHeight="1">
      <c r="A18" s="1" t="s">
        <v>17</v>
      </c>
      <c r="B18" s="1">
        <v>64</v>
      </c>
      <c r="C18" s="1" t="s">
        <v>118</v>
      </c>
      <c r="D18" s="1">
        <v>38500</v>
      </c>
      <c r="E18" s="1">
        <v>39600</v>
      </c>
      <c r="F18" s="4">
        <f>((E18-D18)/D18*100)</f>
        <v>2.8571428571428572</v>
      </c>
      <c r="G18" s="1" t="s">
        <v>147</v>
      </c>
      <c r="H18" s="1">
        <v>20020101</v>
      </c>
      <c r="I18" s="6"/>
      <c r="J18" s="1" t="s">
        <v>20</v>
      </c>
      <c r="K18" s="1"/>
      <c r="L18" s="1" t="s">
        <v>21</v>
      </c>
      <c r="M18" s="1" t="s">
        <v>37</v>
      </c>
      <c r="N18" s="1" t="s">
        <v>38</v>
      </c>
      <c r="O18" s="1" t="s">
        <v>31</v>
      </c>
      <c r="P18" s="1" t="s">
        <v>31</v>
      </c>
      <c r="Q18" s="1" t="s">
        <v>26</v>
      </c>
    </row>
    <row r="19" spans="1:17" ht="15" customHeight="1">
      <c r="A19" s="1" t="s">
        <v>17</v>
      </c>
      <c r="B19" s="1">
        <v>46</v>
      </c>
      <c r="C19" s="1" t="s">
        <v>119</v>
      </c>
      <c r="D19" s="1">
        <v>42900</v>
      </c>
      <c r="E19" s="1">
        <v>44150</v>
      </c>
      <c r="F19" s="4">
        <f>((E19-D19)/D19*100)</f>
        <v>2.9137529137529135</v>
      </c>
      <c r="G19" s="1" t="s">
        <v>147</v>
      </c>
      <c r="H19" s="1">
        <v>20130304</v>
      </c>
      <c r="I19" s="6"/>
      <c r="J19" s="1" t="s">
        <v>20</v>
      </c>
      <c r="K19" s="1"/>
      <c r="L19" s="1" t="s">
        <v>21</v>
      </c>
      <c r="M19" s="1" t="s">
        <v>37</v>
      </c>
      <c r="N19" s="1" t="s">
        <v>38</v>
      </c>
      <c r="O19" s="1" t="s">
        <v>60</v>
      </c>
      <c r="P19" s="1" t="s">
        <v>31</v>
      </c>
      <c r="Q19" s="1" t="s">
        <v>26</v>
      </c>
    </row>
    <row r="20" spans="1:17" ht="15" customHeight="1">
      <c r="A20" s="1" t="s">
        <v>17</v>
      </c>
      <c r="B20" s="1">
        <v>54</v>
      </c>
      <c r="C20" s="1" t="s">
        <v>120</v>
      </c>
      <c r="D20" s="1">
        <v>41700</v>
      </c>
      <c r="E20" s="1">
        <v>42900</v>
      </c>
      <c r="F20" s="4">
        <f>((E20-D20)/D20*100)</f>
        <v>2.877697841726619</v>
      </c>
      <c r="G20" s="1" t="s">
        <v>147</v>
      </c>
      <c r="H20" s="1">
        <v>20090211</v>
      </c>
      <c r="I20" s="6"/>
      <c r="J20" s="1" t="s">
        <v>20</v>
      </c>
      <c r="K20" s="1"/>
      <c r="L20" s="1" t="s">
        <v>21</v>
      </c>
      <c r="M20" s="1" t="s">
        <v>37</v>
      </c>
      <c r="N20" s="1" t="s">
        <v>38</v>
      </c>
      <c r="O20" s="1" t="s">
        <v>60</v>
      </c>
      <c r="P20" s="1" t="s">
        <v>31</v>
      </c>
      <c r="Q20" s="1" t="s">
        <v>26</v>
      </c>
    </row>
    <row r="21" spans="1:17" ht="15" customHeight="1">
      <c r="A21" s="1" t="s">
        <v>17</v>
      </c>
      <c r="B21" s="1">
        <v>49</v>
      </c>
      <c r="C21" s="1" t="s">
        <v>120</v>
      </c>
      <c r="D21" s="1">
        <v>41700</v>
      </c>
      <c r="E21" s="1">
        <v>44000</v>
      </c>
      <c r="F21" s="4">
        <f>((E21-D21)/D21*100)</f>
        <v>5.5155875299760186</v>
      </c>
      <c r="G21" s="1" t="s">
        <v>121</v>
      </c>
      <c r="H21" s="1">
        <v>20141001</v>
      </c>
      <c r="I21" s="6"/>
      <c r="J21" s="1" t="s">
        <v>20</v>
      </c>
      <c r="K21" s="1"/>
      <c r="L21" s="1" t="s">
        <v>21</v>
      </c>
      <c r="M21" s="1" t="s">
        <v>37</v>
      </c>
      <c r="N21" s="1" t="s">
        <v>38</v>
      </c>
      <c r="O21" s="1" t="s">
        <v>60</v>
      </c>
      <c r="P21" s="1" t="s">
        <v>31</v>
      </c>
      <c r="Q21" s="1" t="s">
        <v>26</v>
      </c>
    </row>
    <row r="22" spans="1:17" ht="15" customHeight="1">
      <c r="A22" s="1" t="s">
        <v>17</v>
      </c>
      <c r="B22" s="1">
        <v>44</v>
      </c>
      <c r="C22" s="1" t="s">
        <v>120</v>
      </c>
      <c r="D22" s="1">
        <v>37900</v>
      </c>
      <c r="E22" s="1">
        <v>37900</v>
      </c>
      <c r="F22" s="4">
        <f>((E22-D22)/D22*100)</f>
        <v>0</v>
      </c>
      <c r="G22" s="1" t="s">
        <v>90</v>
      </c>
      <c r="H22" s="1">
        <v>20110810</v>
      </c>
      <c r="I22" s="6">
        <v>20240630</v>
      </c>
      <c r="J22" s="1" t="s">
        <v>20</v>
      </c>
      <c r="K22" s="1"/>
      <c r="L22" s="1" t="s">
        <v>88</v>
      </c>
      <c r="M22" s="1" t="s">
        <v>37</v>
      </c>
      <c r="N22" s="1" t="s">
        <v>38</v>
      </c>
      <c r="O22" s="1" t="s">
        <v>60</v>
      </c>
      <c r="P22" s="1" t="s">
        <v>31</v>
      </c>
      <c r="Q22" s="1" t="s">
        <v>26</v>
      </c>
    </row>
    <row r="23" spans="1:17" ht="15" customHeight="1">
      <c r="A23" s="1" t="s">
        <v>40</v>
      </c>
      <c r="B23" s="1">
        <v>41</v>
      </c>
      <c r="C23" s="1" t="s">
        <v>122</v>
      </c>
      <c r="D23" s="1">
        <v>37700</v>
      </c>
      <c r="E23" s="1">
        <v>37700</v>
      </c>
      <c r="F23" s="4">
        <f>((E23-D23)/D23*100)</f>
        <v>0</v>
      </c>
      <c r="G23" s="1" t="s">
        <v>90</v>
      </c>
      <c r="H23" s="1">
        <v>20130408</v>
      </c>
      <c r="I23" s="6">
        <v>20240710</v>
      </c>
      <c r="J23" s="1" t="s">
        <v>20</v>
      </c>
      <c r="K23" s="1"/>
      <c r="L23" s="1" t="s">
        <v>21</v>
      </c>
      <c r="M23" s="1" t="s">
        <v>37</v>
      </c>
      <c r="N23" s="1" t="s">
        <v>38</v>
      </c>
      <c r="O23" s="1" t="s">
        <v>31</v>
      </c>
      <c r="P23" s="1" t="s">
        <v>31</v>
      </c>
      <c r="Q23" s="1" t="s">
        <v>26</v>
      </c>
    </row>
    <row r="24" spans="1:17" ht="15" customHeight="1">
      <c r="A24" s="1" t="s">
        <v>17</v>
      </c>
      <c r="B24" s="1">
        <v>54</v>
      </c>
      <c r="C24" s="1" t="s">
        <v>123</v>
      </c>
      <c r="D24" s="1">
        <v>43600</v>
      </c>
      <c r="E24" s="1">
        <v>44800</v>
      </c>
      <c r="F24" s="4">
        <f>((E24-D24)/D24*100)</f>
        <v>2.7522935779816518</v>
      </c>
      <c r="G24" s="1" t="s">
        <v>147</v>
      </c>
      <c r="H24" s="1">
        <v>20010821</v>
      </c>
      <c r="I24" s="6"/>
      <c r="J24" s="1" t="s">
        <v>103</v>
      </c>
      <c r="K24" s="1"/>
      <c r="L24" s="1" t="s">
        <v>21</v>
      </c>
      <c r="M24" s="1" t="s">
        <v>37</v>
      </c>
      <c r="N24" s="1" t="s">
        <v>38</v>
      </c>
      <c r="O24" s="1" t="s">
        <v>60</v>
      </c>
      <c r="P24" s="1" t="s">
        <v>31</v>
      </c>
      <c r="Q24" s="1" t="s">
        <v>26</v>
      </c>
    </row>
    <row r="25" spans="1:17" ht="15" customHeight="1">
      <c r="A25" s="1" t="s">
        <v>17</v>
      </c>
      <c r="B25" s="1">
        <v>37</v>
      </c>
      <c r="C25" s="1" t="s">
        <v>137</v>
      </c>
      <c r="D25" s="1">
        <v>41700</v>
      </c>
      <c r="E25" s="1">
        <v>42900</v>
      </c>
      <c r="F25" s="4">
        <f>((E25-D25)/D25*100)</f>
        <v>2.877697841726619</v>
      </c>
      <c r="G25" s="1" t="s">
        <v>147</v>
      </c>
      <c r="H25" s="1">
        <v>20161116</v>
      </c>
      <c r="I25" s="6"/>
      <c r="J25" s="1" t="s">
        <v>20</v>
      </c>
      <c r="K25" s="1"/>
      <c r="L25" s="1" t="s">
        <v>21</v>
      </c>
      <c r="M25" s="1" t="s">
        <v>37</v>
      </c>
      <c r="N25" s="1" t="s">
        <v>38</v>
      </c>
      <c r="O25" s="1" t="s">
        <v>60</v>
      </c>
      <c r="P25" s="1" t="s">
        <v>31</v>
      </c>
      <c r="Q25" s="1" t="s">
        <v>26</v>
      </c>
    </row>
    <row r="26" spans="1:17" ht="15" customHeight="1">
      <c r="A26" s="1" t="s">
        <v>17</v>
      </c>
      <c r="B26" s="1">
        <v>56</v>
      </c>
      <c r="C26" s="1" t="s">
        <v>138</v>
      </c>
      <c r="D26" s="1">
        <v>47400</v>
      </c>
      <c r="E26" s="1">
        <v>50000</v>
      </c>
      <c r="F26" s="4">
        <f>((E26-D26)/D26*100)</f>
        <v>5.485232067510549</v>
      </c>
      <c r="G26" s="1" t="s">
        <v>142</v>
      </c>
      <c r="H26" s="1">
        <v>20170724</v>
      </c>
      <c r="I26" s="1"/>
      <c r="J26" s="1" t="s">
        <v>20</v>
      </c>
      <c r="K26" s="1"/>
      <c r="L26" s="1" t="s">
        <v>21</v>
      </c>
      <c r="M26" s="1" t="s">
        <v>37</v>
      </c>
      <c r="N26" s="1" t="s">
        <v>38</v>
      </c>
      <c r="O26" s="1" t="s">
        <v>60</v>
      </c>
      <c r="P26" s="1" t="s">
        <v>31</v>
      </c>
      <c r="Q26" s="1" t="s">
        <v>26</v>
      </c>
    </row>
    <row r="27" spans="1:17" ht="15" customHeight="1">
      <c r="A27" s="1" t="s">
        <v>17</v>
      </c>
      <c r="B27" s="1">
        <v>34</v>
      </c>
      <c r="C27" s="1" t="s">
        <v>32</v>
      </c>
      <c r="D27" s="1">
        <v>28000</v>
      </c>
      <c r="E27" s="1">
        <v>28000</v>
      </c>
      <c r="F27" s="4">
        <f>((E27-D27)/D27*100)</f>
        <v>0</v>
      </c>
      <c r="G27" s="1" t="s">
        <v>33</v>
      </c>
      <c r="H27" s="1">
        <v>20230815</v>
      </c>
      <c r="I27" s="1">
        <v>20240831</v>
      </c>
      <c r="J27" s="1" t="s">
        <v>34</v>
      </c>
      <c r="K27" s="1" t="s">
        <v>35</v>
      </c>
      <c r="L27" s="1" t="s">
        <v>36</v>
      </c>
      <c r="M27" s="1" t="s">
        <v>37</v>
      </c>
      <c r="N27" s="1" t="s">
        <v>38</v>
      </c>
      <c r="O27" s="1">
        <v>1</v>
      </c>
      <c r="P27" s="1" t="s">
        <v>31</v>
      </c>
      <c r="Q27" s="1" t="s">
        <v>39</v>
      </c>
    </row>
    <row r="28" spans="1:17" ht="15" customHeight="1">
      <c r="A28" s="1" t="s">
        <v>40</v>
      </c>
      <c r="B28" s="1">
        <v>25</v>
      </c>
      <c r="C28" s="1" t="s">
        <v>32</v>
      </c>
      <c r="D28" s="1">
        <v>28000</v>
      </c>
      <c r="E28" s="1">
        <v>28000</v>
      </c>
      <c r="F28" s="4">
        <f>((E28-D28)/D28*100)</f>
        <v>0</v>
      </c>
      <c r="G28" s="1" t="s">
        <v>33</v>
      </c>
      <c r="H28" s="1">
        <v>20240201</v>
      </c>
      <c r="I28" s="1">
        <v>20250131</v>
      </c>
      <c r="J28" s="1" t="s">
        <v>34</v>
      </c>
      <c r="K28" s="1" t="s">
        <v>35</v>
      </c>
      <c r="L28" s="1" t="s">
        <v>36</v>
      </c>
      <c r="M28" s="1" t="s">
        <v>37</v>
      </c>
      <c r="N28" s="1" t="s">
        <v>38</v>
      </c>
      <c r="O28" s="1">
        <v>1</v>
      </c>
      <c r="P28" s="1" t="s">
        <v>31</v>
      </c>
      <c r="Q28" s="1" t="s">
        <v>39</v>
      </c>
    </row>
    <row r="29" spans="1:17" ht="15" customHeight="1">
      <c r="A29" s="1" t="s">
        <v>17</v>
      </c>
      <c r="B29" s="1">
        <v>22</v>
      </c>
      <c r="C29" s="1" t="s">
        <v>32</v>
      </c>
      <c r="D29" s="1">
        <v>28000</v>
      </c>
      <c r="E29" s="1">
        <v>28000</v>
      </c>
      <c r="F29" s="4">
        <f>((E29-D29)/D29*100)</f>
        <v>0</v>
      </c>
      <c r="G29" s="1" t="s">
        <v>33</v>
      </c>
      <c r="H29" s="1">
        <v>20230829</v>
      </c>
      <c r="I29" s="1">
        <v>20240828</v>
      </c>
      <c r="J29" s="1" t="s">
        <v>34</v>
      </c>
      <c r="K29" s="1" t="s">
        <v>35</v>
      </c>
      <c r="L29" s="1" t="s">
        <v>36</v>
      </c>
      <c r="M29" s="1" t="s">
        <v>37</v>
      </c>
      <c r="N29" s="1" t="s">
        <v>38</v>
      </c>
      <c r="O29" s="1">
        <v>1</v>
      </c>
      <c r="P29" s="1" t="s">
        <v>31</v>
      </c>
      <c r="Q29" s="1" t="s">
        <v>39</v>
      </c>
    </row>
    <row r="30" spans="1:17" ht="15" customHeight="1">
      <c r="A30" s="1" t="s">
        <v>40</v>
      </c>
      <c r="B30" s="1">
        <v>29</v>
      </c>
      <c r="C30" s="1" t="s">
        <v>57</v>
      </c>
      <c r="D30" s="1">
        <v>28000</v>
      </c>
      <c r="E30" s="1">
        <f>(D30*1.02)</f>
        <v>28560</v>
      </c>
      <c r="F30" s="4">
        <f>((E30-D30)/D30*100)</f>
        <v>2</v>
      </c>
      <c r="G30" s="1" t="s">
        <v>145</v>
      </c>
      <c r="H30" s="1">
        <v>20230901</v>
      </c>
      <c r="I30" s="1">
        <v>20240831</v>
      </c>
      <c r="J30" s="1" t="s">
        <v>58</v>
      </c>
      <c r="K30" s="1" t="s">
        <v>59</v>
      </c>
      <c r="L30" s="1" t="s">
        <v>21</v>
      </c>
      <c r="M30" s="1" t="s">
        <v>49</v>
      </c>
      <c r="N30" s="1" t="s">
        <v>50</v>
      </c>
      <c r="O30" s="1" t="s">
        <v>60</v>
      </c>
      <c r="P30" s="1" t="s">
        <v>31</v>
      </c>
      <c r="Q30" s="1" t="s">
        <v>39</v>
      </c>
    </row>
    <row r="31" spans="1:17" ht="15" customHeight="1">
      <c r="A31" s="1" t="s">
        <v>40</v>
      </c>
      <c r="B31" s="1">
        <v>29</v>
      </c>
      <c r="C31" s="1" t="s">
        <v>57</v>
      </c>
      <c r="D31" s="1">
        <v>28000</v>
      </c>
      <c r="E31" s="1">
        <f>(D31*1.02)</f>
        <v>28560</v>
      </c>
      <c r="F31" s="4">
        <f>((E31-D31)/D31*100)</f>
        <v>2</v>
      </c>
      <c r="G31" s="1" t="s">
        <v>145</v>
      </c>
      <c r="H31" s="1">
        <v>20230901</v>
      </c>
      <c r="I31" s="1">
        <v>20240831</v>
      </c>
      <c r="J31" s="1" t="s">
        <v>58</v>
      </c>
      <c r="K31" s="1" t="s">
        <v>59</v>
      </c>
      <c r="L31" s="1" t="s">
        <v>21</v>
      </c>
      <c r="M31" s="1" t="s">
        <v>49</v>
      </c>
      <c r="N31" s="1" t="s">
        <v>50</v>
      </c>
      <c r="O31" s="1" t="s">
        <v>60</v>
      </c>
      <c r="P31" s="1" t="s">
        <v>31</v>
      </c>
      <c r="Q31" s="1" t="s">
        <v>39</v>
      </c>
    </row>
    <row r="32" spans="1:17" ht="15" customHeight="1">
      <c r="A32" s="1" t="s">
        <v>40</v>
      </c>
      <c r="B32" s="1">
        <v>27</v>
      </c>
      <c r="C32" s="1" t="s">
        <v>57</v>
      </c>
      <c r="D32" s="1">
        <v>29900</v>
      </c>
      <c r="E32" s="1">
        <f>(D32*1.02)</f>
        <v>30498</v>
      </c>
      <c r="F32" s="4">
        <f>((E32-D32)/D32*100)</f>
        <v>2</v>
      </c>
      <c r="G32" s="1" t="s">
        <v>145</v>
      </c>
      <c r="H32" s="1">
        <v>20210901</v>
      </c>
      <c r="I32" s="1">
        <v>20240831</v>
      </c>
      <c r="J32" s="1" t="s">
        <v>58</v>
      </c>
      <c r="K32" s="1" t="s">
        <v>59</v>
      </c>
      <c r="L32" s="1" t="s">
        <v>21</v>
      </c>
      <c r="M32" s="1" t="s">
        <v>49</v>
      </c>
      <c r="N32" s="1" t="s">
        <v>50</v>
      </c>
      <c r="O32" s="1" t="s">
        <v>60</v>
      </c>
      <c r="P32" s="1" t="s">
        <v>31</v>
      </c>
      <c r="Q32" s="1" t="s">
        <v>39</v>
      </c>
    </row>
    <row r="33" spans="1:17" ht="15" customHeight="1">
      <c r="A33" s="1" t="s">
        <v>40</v>
      </c>
      <c r="B33" s="1">
        <v>27</v>
      </c>
      <c r="C33" s="1" t="s">
        <v>57</v>
      </c>
      <c r="D33" s="1">
        <v>28000</v>
      </c>
      <c r="E33" s="1">
        <f>(D33*1.02)</f>
        <v>28560</v>
      </c>
      <c r="F33" s="4">
        <f>((E33-D33)/D33*100)</f>
        <v>2</v>
      </c>
      <c r="G33" s="1" t="s">
        <v>145</v>
      </c>
      <c r="H33" s="1">
        <v>20220901</v>
      </c>
      <c r="I33" s="1">
        <v>20240831</v>
      </c>
      <c r="J33" s="1" t="s">
        <v>58</v>
      </c>
      <c r="K33" s="1" t="s">
        <v>59</v>
      </c>
      <c r="L33" s="1" t="s">
        <v>21</v>
      </c>
      <c r="M33" s="1" t="s">
        <v>49</v>
      </c>
      <c r="N33" s="1" t="s">
        <v>50</v>
      </c>
      <c r="O33" s="1" t="s">
        <v>60</v>
      </c>
      <c r="P33" s="1" t="s">
        <v>31</v>
      </c>
      <c r="Q33" s="1" t="s">
        <v>39</v>
      </c>
    </row>
    <row r="34" spans="1:17" ht="15" customHeight="1">
      <c r="A34" s="1" t="s">
        <v>40</v>
      </c>
      <c r="B34" s="1">
        <v>39</v>
      </c>
      <c r="C34" s="1" t="s">
        <v>68</v>
      </c>
      <c r="D34" s="1">
        <v>47600</v>
      </c>
      <c r="E34" s="1">
        <v>50000</v>
      </c>
      <c r="F34" s="4">
        <f>((E34-D34)/D34*100)</f>
        <v>5.0420168067226889</v>
      </c>
      <c r="G34" s="1" t="s">
        <v>69</v>
      </c>
      <c r="H34" s="1">
        <v>20130901</v>
      </c>
      <c r="I34" s="1"/>
      <c r="J34" s="1" t="s">
        <v>70</v>
      </c>
      <c r="K34" s="1"/>
      <c r="L34" s="1" t="s">
        <v>71</v>
      </c>
      <c r="M34" s="1" t="s">
        <v>72</v>
      </c>
      <c r="N34" s="1" t="s">
        <v>73</v>
      </c>
      <c r="O34" s="1" t="s">
        <v>74</v>
      </c>
      <c r="P34" s="1" t="s">
        <v>31</v>
      </c>
      <c r="Q34" s="1" t="s">
        <v>39</v>
      </c>
    </row>
    <row r="35" spans="1:17" ht="15" customHeight="1">
      <c r="A35" s="1" t="s">
        <v>40</v>
      </c>
      <c r="B35" s="1">
        <v>39</v>
      </c>
      <c r="C35" s="1" t="s">
        <v>68</v>
      </c>
      <c r="D35" s="1">
        <v>50000</v>
      </c>
      <c r="E35" s="1">
        <v>51400</v>
      </c>
      <c r="F35" s="4">
        <f>((E35-D35)/D35*100)</f>
        <v>2.8000000000000003</v>
      </c>
      <c r="G35" s="1" t="s">
        <v>28</v>
      </c>
      <c r="H35" s="1">
        <v>20130901</v>
      </c>
      <c r="I35" s="1"/>
      <c r="J35" s="1" t="s">
        <v>70</v>
      </c>
      <c r="K35" s="1"/>
      <c r="L35" s="1" t="s">
        <v>75</v>
      </c>
      <c r="M35" s="1" t="s">
        <v>72</v>
      </c>
      <c r="N35" s="1" t="s">
        <v>73</v>
      </c>
      <c r="O35" s="1" t="s">
        <v>74</v>
      </c>
      <c r="P35" s="1" t="s">
        <v>31</v>
      </c>
      <c r="Q35" s="1" t="s">
        <v>39</v>
      </c>
    </row>
    <row r="36" spans="1:17" ht="15" customHeight="1">
      <c r="A36" s="1" t="s">
        <v>40</v>
      </c>
      <c r="B36" s="1">
        <v>56</v>
      </c>
      <c r="C36" s="1" t="s">
        <v>102</v>
      </c>
      <c r="D36" s="1">
        <v>82400</v>
      </c>
      <c r="E36" s="1">
        <v>84800</v>
      </c>
      <c r="F36" s="4">
        <f>((E36-D36)/D36*100)</f>
        <v>2.912621359223301</v>
      </c>
      <c r="G36" s="1" t="s">
        <v>28</v>
      </c>
      <c r="H36" s="1">
        <v>19980401</v>
      </c>
      <c r="I36" s="6"/>
      <c r="J36" s="1" t="s">
        <v>103</v>
      </c>
      <c r="K36" s="1"/>
      <c r="L36" s="1" t="s">
        <v>21</v>
      </c>
      <c r="M36" s="1" t="s">
        <v>49</v>
      </c>
      <c r="N36" s="1" t="s">
        <v>50</v>
      </c>
      <c r="O36" s="1" t="s">
        <v>104</v>
      </c>
      <c r="P36" s="1" t="s">
        <v>31</v>
      </c>
      <c r="Q36" s="1" t="s">
        <v>39</v>
      </c>
    </row>
    <row r="37" spans="1:17" ht="15" customHeight="1">
      <c r="A37" s="1" t="s">
        <v>40</v>
      </c>
      <c r="B37" s="1">
        <v>54</v>
      </c>
      <c r="C37" s="1" t="s">
        <v>112</v>
      </c>
      <c r="D37" s="1">
        <v>66200</v>
      </c>
      <c r="E37" s="1">
        <v>68100</v>
      </c>
      <c r="F37" s="4">
        <f>((E37-D37)/D37*100)</f>
        <v>2.8700906344410875</v>
      </c>
      <c r="G37" s="1" t="s">
        <v>28</v>
      </c>
      <c r="H37" s="1">
        <v>20110117</v>
      </c>
      <c r="I37" s="6"/>
      <c r="J37" s="1" t="s">
        <v>103</v>
      </c>
      <c r="K37" s="1"/>
      <c r="L37" s="1" t="s">
        <v>21</v>
      </c>
      <c r="M37" s="1" t="s">
        <v>49</v>
      </c>
      <c r="N37" s="1" t="s">
        <v>50</v>
      </c>
      <c r="O37" s="1" t="s">
        <v>104</v>
      </c>
      <c r="P37" s="1" t="s">
        <v>31</v>
      </c>
      <c r="Q37" s="1" t="s">
        <v>39</v>
      </c>
    </row>
    <row r="38" spans="1:17" ht="15" customHeight="1">
      <c r="A38" s="1" t="s">
        <v>17</v>
      </c>
      <c r="B38" s="1">
        <v>53</v>
      </c>
      <c r="C38" s="1" t="s">
        <v>112</v>
      </c>
      <c r="D38" s="1">
        <v>63000</v>
      </c>
      <c r="E38" s="1">
        <v>63000</v>
      </c>
      <c r="F38" s="4">
        <f>((E38-D38)/D38*100)</f>
        <v>0</v>
      </c>
      <c r="G38" s="1" t="s">
        <v>90</v>
      </c>
      <c r="H38" s="1">
        <v>20130812</v>
      </c>
      <c r="I38" s="6">
        <v>20240630</v>
      </c>
      <c r="J38" s="1" t="s">
        <v>103</v>
      </c>
      <c r="K38" s="1"/>
      <c r="L38" s="1" t="s">
        <v>113</v>
      </c>
      <c r="M38" s="1" t="s">
        <v>49</v>
      </c>
      <c r="N38" s="1" t="s">
        <v>50</v>
      </c>
      <c r="O38" s="1" t="s">
        <v>104</v>
      </c>
      <c r="P38" s="1" t="s">
        <v>31</v>
      </c>
      <c r="Q38" s="1" t="s">
        <v>39</v>
      </c>
    </row>
    <row r="39" spans="1:17" ht="15" customHeight="1">
      <c r="A39" s="1" t="s">
        <v>40</v>
      </c>
      <c r="B39" s="1">
        <v>48</v>
      </c>
      <c r="C39" s="1" t="s">
        <v>112</v>
      </c>
      <c r="D39" s="1">
        <v>65000</v>
      </c>
      <c r="E39" s="1">
        <v>71000</v>
      </c>
      <c r="F39" s="4">
        <f>((E39-D39)/D39*100)</f>
        <v>9.2307692307692317</v>
      </c>
      <c r="G39" s="1" t="s">
        <v>142</v>
      </c>
      <c r="H39" s="1">
        <v>20190301</v>
      </c>
      <c r="I39" s="6">
        <v>20251231</v>
      </c>
      <c r="J39" s="1" t="s">
        <v>103</v>
      </c>
      <c r="K39" s="1"/>
      <c r="L39" s="1" t="s">
        <v>114</v>
      </c>
      <c r="M39" s="1" t="s">
        <v>49</v>
      </c>
      <c r="N39" s="1" t="s">
        <v>50</v>
      </c>
      <c r="O39" s="1" t="s">
        <v>104</v>
      </c>
      <c r="P39" s="1" t="s">
        <v>31</v>
      </c>
      <c r="Q39" s="1" t="s">
        <v>39</v>
      </c>
    </row>
    <row r="40" spans="1:17" ht="15" customHeight="1">
      <c r="A40" s="1" t="s">
        <v>40</v>
      </c>
      <c r="B40" s="1">
        <v>42</v>
      </c>
      <c r="C40" s="1" t="s">
        <v>112</v>
      </c>
      <c r="D40" s="1">
        <v>64200</v>
      </c>
      <c r="E40" s="1">
        <v>64200</v>
      </c>
      <c r="F40" s="4">
        <f>((E40-D40)/D40*100)</f>
        <v>0</v>
      </c>
      <c r="G40" s="1" t="s">
        <v>90</v>
      </c>
      <c r="H40" s="1">
        <v>20100715</v>
      </c>
      <c r="I40" s="6">
        <v>20240630</v>
      </c>
      <c r="J40" s="1" t="s">
        <v>103</v>
      </c>
      <c r="K40" s="1"/>
      <c r="L40" s="1" t="s">
        <v>115</v>
      </c>
      <c r="M40" s="1" t="s">
        <v>49</v>
      </c>
      <c r="N40" s="1" t="s">
        <v>50</v>
      </c>
      <c r="O40" s="1" t="s">
        <v>104</v>
      </c>
      <c r="P40" s="1" t="s">
        <v>31</v>
      </c>
      <c r="Q40" s="1" t="s">
        <v>39</v>
      </c>
    </row>
    <row r="41" spans="1:17" ht="15" customHeight="1">
      <c r="A41" s="1" t="s">
        <v>40</v>
      </c>
      <c r="B41" s="1">
        <v>40</v>
      </c>
      <c r="C41" s="1" t="s">
        <v>112</v>
      </c>
      <c r="D41" s="1">
        <v>62500</v>
      </c>
      <c r="E41" s="1">
        <v>64400</v>
      </c>
      <c r="F41" s="4">
        <f>((E41-D41)/D41*100)</f>
        <v>3.04</v>
      </c>
      <c r="G41" s="1" t="s">
        <v>147</v>
      </c>
      <c r="H41" s="1">
        <v>20110801</v>
      </c>
      <c r="I41" s="1"/>
      <c r="J41" s="1" t="s">
        <v>103</v>
      </c>
      <c r="K41" s="1"/>
      <c r="L41" s="1" t="s">
        <v>21</v>
      </c>
      <c r="M41" s="1" t="s">
        <v>49</v>
      </c>
      <c r="N41" s="1" t="s">
        <v>50</v>
      </c>
      <c r="O41" s="1" t="s">
        <v>104</v>
      </c>
      <c r="P41" s="1" t="s">
        <v>31</v>
      </c>
      <c r="Q41" s="1" t="s">
        <v>39</v>
      </c>
    </row>
    <row r="42" spans="1:17" ht="15" customHeight="1">
      <c r="A42" s="1" t="s">
        <v>17</v>
      </c>
      <c r="B42" s="1">
        <v>70</v>
      </c>
      <c r="C42" s="1" t="s">
        <v>124</v>
      </c>
      <c r="D42" s="1">
        <v>54300</v>
      </c>
      <c r="E42" s="1">
        <v>54300</v>
      </c>
      <c r="F42" s="4">
        <f>((E42-D42)/D42*100)</f>
        <v>0</v>
      </c>
      <c r="G42" s="1" t="s">
        <v>90</v>
      </c>
      <c r="H42" s="1">
        <v>19960101</v>
      </c>
      <c r="I42" s="6" t="s">
        <v>125</v>
      </c>
      <c r="J42" s="1" t="s">
        <v>105</v>
      </c>
      <c r="K42" s="1" t="s">
        <v>93</v>
      </c>
      <c r="L42" s="1" t="s">
        <v>126</v>
      </c>
      <c r="M42" s="1" t="s">
        <v>49</v>
      </c>
      <c r="N42" s="1" t="s">
        <v>50</v>
      </c>
      <c r="O42" s="1" t="s">
        <v>51</v>
      </c>
      <c r="P42" s="1" t="s">
        <v>31</v>
      </c>
      <c r="Q42" s="1" t="s">
        <v>39</v>
      </c>
    </row>
    <row r="43" spans="1:17" ht="15" customHeight="1">
      <c r="A43" s="1" t="s">
        <v>40</v>
      </c>
      <c r="B43" s="1">
        <v>63</v>
      </c>
      <c r="C43" s="1" t="s">
        <v>124</v>
      </c>
      <c r="D43" s="1">
        <v>49100</v>
      </c>
      <c r="E43" s="1">
        <v>50500</v>
      </c>
      <c r="F43" s="4">
        <f>((E43-D43)/D43*100)</f>
        <v>2.8513238289205702</v>
      </c>
      <c r="G43" s="1" t="s">
        <v>147</v>
      </c>
      <c r="H43" s="1">
        <v>20020701</v>
      </c>
      <c r="I43" s="6"/>
      <c r="J43" s="1" t="s">
        <v>103</v>
      </c>
      <c r="K43" s="1"/>
      <c r="L43" s="1" t="s">
        <v>21</v>
      </c>
      <c r="M43" s="1" t="s">
        <v>49</v>
      </c>
      <c r="N43" s="1" t="s">
        <v>50</v>
      </c>
      <c r="O43" s="1" t="s">
        <v>51</v>
      </c>
      <c r="P43" s="1" t="s">
        <v>31</v>
      </c>
      <c r="Q43" s="1" t="s">
        <v>39</v>
      </c>
    </row>
    <row r="44" spans="1:17" ht="15" customHeight="1">
      <c r="A44" s="1" t="s">
        <v>40</v>
      </c>
      <c r="B44" s="1">
        <v>53</v>
      </c>
      <c r="C44" s="1" t="s">
        <v>124</v>
      </c>
      <c r="D44" s="1">
        <v>52000</v>
      </c>
      <c r="E44" s="1">
        <v>52000</v>
      </c>
      <c r="F44" s="4">
        <f>((E44-D44)/D44*100)</f>
        <v>0</v>
      </c>
      <c r="G44" s="1" t="s">
        <v>90</v>
      </c>
      <c r="H44" s="1">
        <v>20130201</v>
      </c>
      <c r="I44" s="6">
        <v>20240630</v>
      </c>
      <c r="J44" s="1" t="s">
        <v>127</v>
      </c>
      <c r="K44" s="1" t="s">
        <v>93</v>
      </c>
      <c r="L44" s="1" t="s">
        <v>71</v>
      </c>
      <c r="M44" s="1" t="s">
        <v>49</v>
      </c>
      <c r="N44" s="1" t="s">
        <v>50</v>
      </c>
      <c r="O44" s="1" t="s">
        <v>51</v>
      </c>
      <c r="P44" s="1" t="s">
        <v>31</v>
      </c>
      <c r="Q44" s="1" t="s">
        <v>39</v>
      </c>
    </row>
    <row r="45" spans="1:17" ht="15" customHeight="1">
      <c r="A45" s="1" t="s">
        <v>17</v>
      </c>
      <c r="B45" s="1">
        <v>52</v>
      </c>
      <c r="C45" s="1" t="s">
        <v>124</v>
      </c>
      <c r="D45" s="1">
        <v>58300</v>
      </c>
      <c r="E45" s="1">
        <v>60000</v>
      </c>
      <c r="F45" s="4">
        <f>((E45-D45)/D45*100)</f>
        <v>2.9159519725557463</v>
      </c>
      <c r="G45" s="1" t="s">
        <v>147</v>
      </c>
      <c r="H45" s="1">
        <v>20120801</v>
      </c>
      <c r="I45" s="6"/>
      <c r="J45" s="1" t="s">
        <v>103</v>
      </c>
      <c r="K45" s="1"/>
      <c r="L45" s="1" t="s">
        <v>21</v>
      </c>
      <c r="M45" s="1" t="s">
        <v>49</v>
      </c>
      <c r="N45" s="1" t="s">
        <v>50</v>
      </c>
      <c r="O45" s="1" t="s">
        <v>51</v>
      </c>
      <c r="P45" s="1" t="s">
        <v>31</v>
      </c>
      <c r="Q45" s="1" t="s">
        <v>39</v>
      </c>
    </row>
    <row r="46" spans="1:17" ht="15" customHeight="1">
      <c r="A46" s="1" t="s">
        <v>40</v>
      </c>
      <c r="B46" s="1">
        <v>52</v>
      </c>
      <c r="C46" s="1" t="s">
        <v>124</v>
      </c>
      <c r="D46" s="1">
        <v>60900</v>
      </c>
      <c r="E46" s="1">
        <v>60900</v>
      </c>
      <c r="F46" s="4">
        <f>((E46-D46)/D46*100)</f>
        <v>0</v>
      </c>
      <c r="G46" s="1" t="s">
        <v>90</v>
      </c>
      <c r="H46" s="1">
        <v>20090101</v>
      </c>
      <c r="I46" s="6">
        <v>20240630</v>
      </c>
      <c r="J46" s="1" t="s">
        <v>103</v>
      </c>
      <c r="K46" s="1"/>
      <c r="L46" s="1" t="s">
        <v>36</v>
      </c>
      <c r="M46" s="1" t="s">
        <v>49</v>
      </c>
      <c r="N46" s="1" t="s">
        <v>50</v>
      </c>
      <c r="O46" s="1" t="s">
        <v>51</v>
      </c>
      <c r="P46" s="1" t="s">
        <v>31</v>
      </c>
      <c r="Q46" s="1" t="s">
        <v>39</v>
      </c>
    </row>
    <row r="47" spans="1:17" ht="15" customHeight="1">
      <c r="A47" s="1" t="s">
        <v>40</v>
      </c>
      <c r="B47" s="1">
        <v>48</v>
      </c>
      <c r="C47" s="1" t="s">
        <v>124</v>
      </c>
      <c r="D47" s="1">
        <v>59000</v>
      </c>
      <c r="E47" s="1">
        <v>60700</v>
      </c>
      <c r="F47" s="4">
        <f>((E47-D47)/D47*100)</f>
        <v>2.8813559322033897</v>
      </c>
      <c r="G47" s="1" t="s">
        <v>147</v>
      </c>
      <c r="H47" s="1">
        <v>20230101</v>
      </c>
      <c r="I47" s="6"/>
      <c r="J47" s="1" t="s">
        <v>103</v>
      </c>
      <c r="K47" s="1"/>
      <c r="L47" s="1" t="s">
        <v>21</v>
      </c>
      <c r="M47" s="1" t="s">
        <v>49</v>
      </c>
      <c r="N47" s="1" t="s">
        <v>50</v>
      </c>
      <c r="O47" s="1" t="s">
        <v>51</v>
      </c>
      <c r="P47" s="1" t="s">
        <v>31</v>
      </c>
      <c r="Q47" s="1" t="s">
        <v>39</v>
      </c>
    </row>
    <row r="48" spans="1:17" ht="15" customHeight="1">
      <c r="A48" s="1" t="s">
        <v>17</v>
      </c>
      <c r="B48" s="1">
        <v>46</v>
      </c>
      <c r="C48" s="1" t="s">
        <v>124</v>
      </c>
      <c r="D48" s="1">
        <v>56900</v>
      </c>
      <c r="E48" s="1">
        <v>58500</v>
      </c>
      <c r="F48" s="4">
        <f>((E48-D48)/D48*100)</f>
        <v>2.8119507908611596</v>
      </c>
      <c r="G48" s="1" t="s">
        <v>147</v>
      </c>
      <c r="H48" s="1">
        <v>20180101</v>
      </c>
      <c r="I48" s="6"/>
      <c r="J48" s="1" t="s">
        <v>103</v>
      </c>
      <c r="K48" s="1"/>
      <c r="L48" s="1" t="s">
        <v>21</v>
      </c>
      <c r="M48" s="1" t="s">
        <v>49</v>
      </c>
      <c r="N48" s="1" t="s">
        <v>50</v>
      </c>
      <c r="O48" s="1" t="s">
        <v>51</v>
      </c>
      <c r="P48" s="1" t="s">
        <v>31</v>
      </c>
      <c r="Q48" s="1" t="s">
        <v>39</v>
      </c>
    </row>
    <row r="49" spans="1:17" ht="15" customHeight="1">
      <c r="A49" s="1" t="s">
        <v>40</v>
      </c>
      <c r="B49" s="1">
        <v>42</v>
      </c>
      <c r="C49" s="1" t="s">
        <v>124</v>
      </c>
      <c r="D49" s="1">
        <v>60000</v>
      </c>
      <c r="E49" s="1">
        <v>60000</v>
      </c>
      <c r="F49" s="4">
        <f>((E49-D49)/D49*100)</f>
        <v>0</v>
      </c>
      <c r="G49" s="1" t="s">
        <v>90</v>
      </c>
      <c r="H49" s="1">
        <v>20230101</v>
      </c>
      <c r="I49" s="6">
        <v>20240630</v>
      </c>
      <c r="J49" s="1" t="s">
        <v>103</v>
      </c>
      <c r="K49" s="1"/>
      <c r="L49" s="1" t="s">
        <v>128</v>
      </c>
      <c r="M49" s="1" t="s">
        <v>49</v>
      </c>
      <c r="N49" s="1" t="s">
        <v>50</v>
      </c>
      <c r="O49" s="1" t="s">
        <v>51</v>
      </c>
      <c r="P49" s="1" t="s">
        <v>31</v>
      </c>
      <c r="Q49" s="1" t="s">
        <v>39</v>
      </c>
    </row>
    <row r="50" spans="1:17" ht="15" customHeight="1">
      <c r="A50" s="1" t="s">
        <v>17</v>
      </c>
      <c r="B50" s="1">
        <v>41</v>
      </c>
      <c r="C50" s="1" t="s">
        <v>124</v>
      </c>
      <c r="D50" s="1">
        <v>47700</v>
      </c>
      <c r="E50" s="1">
        <v>49100</v>
      </c>
      <c r="F50" s="4">
        <f>((E50-D50)/D50*100)</f>
        <v>2.9350104821802936</v>
      </c>
      <c r="G50" s="1" t="s">
        <v>147</v>
      </c>
      <c r="H50" s="1">
        <v>20090101</v>
      </c>
      <c r="I50" s="1"/>
      <c r="J50" s="1" t="s">
        <v>103</v>
      </c>
      <c r="K50" s="1"/>
      <c r="L50" s="1" t="s">
        <v>36</v>
      </c>
      <c r="M50" s="1" t="s">
        <v>49</v>
      </c>
      <c r="N50" s="1" t="s">
        <v>50</v>
      </c>
      <c r="O50" s="1" t="s">
        <v>51</v>
      </c>
      <c r="P50" s="1" t="s">
        <v>31</v>
      </c>
      <c r="Q50" s="1" t="s">
        <v>39</v>
      </c>
    </row>
    <row r="51" spans="1:17" ht="15" customHeight="1">
      <c r="A51" s="1" t="s">
        <v>40</v>
      </c>
      <c r="B51" s="1">
        <v>39</v>
      </c>
      <c r="C51" s="1" t="s">
        <v>124</v>
      </c>
      <c r="D51" s="1">
        <v>47600</v>
      </c>
      <c r="E51" s="1">
        <v>49000</v>
      </c>
      <c r="F51" s="4">
        <f>((E51-D51)/D51*100)</f>
        <v>2.9411764705882351</v>
      </c>
      <c r="G51" s="1" t="s">
        <v>147</v>
      </c>
      <c r="H51" s="1">
        <v>20130901</v>
      </c>
      <c r="I51" s="1"/>
      <c r="J51" s="1" t="s">
        <v>103</v>
      </c>
      <c r="K51" s="1"/>
      <c r="L51" s="1" t="s">
        <v>36</v>
      </c>
      <c r="M51" s="1" t="s">
        <v>49</v>
      </c>
      <c r="N51" s="1" t="s">
        <v>50</v>
      </c>
      <c r="O51" s="1" t="s">
        <v>51</v>
      </c>
      <c r="P51" s="1" t="s">
        <v>31</v>
      </c>
      <c r="Q51" s="1" t="s">
        <v>39</v>
      </c>
    </row>
    <row r="52" spans="1:17" ht="15" customHeight="1">
      <c r="A52" s="1" t="s">
        <v>17</v>
      </c>
      <c r="B52" s="1">
        <v>39</v>
      </c>
      <c r="C52" s="1" t="s">
        <v>124</v>
      </c>
      <c r="D52" s="1">
        <v>51500</v>
      </c>
      <c r="E52" s="1">
        <v>53000</v>
      </c>
      <c r="F52" s="4">
        <f>((E52-D52)/D52*100)</f>
        <v>2.912621359223301</v>
      </c>
      <c r="G52" s="1" t="s">
        <v>147</v>
      </c>
      <c r="H52" s="1">
        <v>20160101</v>
      </c>
      <c r="I52" s="1"/>
      <c r="J52" s="1" t="s">
        <v>103</v>
      </c>
      <c r="K52" s="1"/>
      <c r="L52" s="1" t="s">
        <v>21</v>
      </c>
      <c r="M52" s="1" t="s">
        <v>49</v>
      </c>
      <c r="N52" s="1" t="s">
        <v>50</v>
      </c>
      <c r="O52" s="1" t="s">
        <v>51</v>
      </c>
      <c r="P52" s="1" t="s">
        <v>31</v>
      </c>
      <c r="Q52" s="1" t="s">
        <v>39</v>
      </c>
    </row>
    <row r="53" spans="1:17" ht="15" customHeight="1">
      <c r="A53" s="1" t="s">
        <v>17</v>
      </c>
      <c r="B53" s="1">
        <v>38</v>
      </c>
      <c r="C53" s="1" t="s">
        <v>44</v>
      </c>
      <c r="D53" s="1">
        <v>48000</v>
      </c>
      <c r="E53" s="1">
        <f>(D53*1.025)</f>
        <v>49199.999999999993</v>
      </c>
      <c r="F53" s="4">
        <f>((E53-D53)/D53*100)</f>
        <v>2.4999999999999849</v>
      </c>
      <c r="G53" s="1" t="s">
        <v>45</v>
      </c>
      <c r="H53" s="1">
        <v>20230901</v>
      </c>
      <c r="I53" s="1">
        <v>20241231</v>
      </c>
      <c r="J53" s="1" t="s">
        <v>46</v>
      </c>
      <c r="K53" s="1" t="s">
        <v>47</v>
      </c>
      <c r="L53" s="1" t="s">
        <v>48</v>
      </c>
      <c r="M53" s="1" t="s">
        <v>49</v>
      </c>
      <c r="N53" s="1" t="s">
        <v>50</v>
      </c>
      <c r="O53" s="1" t="s">
        <v>51</v>
      </c>
      <c r="P53" s="1" t="s">
        <v>31</v>
      </c>
      <c r="Q53" s="1" t="s">
        <v>52</v>
      </c>
    </row>
    <row r="54" spans="1:17" ht="15" customHeight="1">
      <c r="A54" s="1" t="s">
        <v>17</v>
      </c>
      <c r="B54" s="1">
        <v>35</v>
      </c>
      <c r="C54" s="1" t="s">
        <v>44</v>
      </c>
      <c r="D54" s="1">
        <v>47000</v>
      </c>
      <c r="E54" s="1">
        <f>(D54*1.025)</f>
        <v>48174.999999999993</v>
      </c>
      <c r="F54" s="4">
        <f>((E54-D54)/D54*100)</f>
        <v>2.4999999999999845</v>
      </c>
      <c r="G54" s="1" t="s">
        <v>45</v>
      </c>
      <c r="H54" s="1">
        <v>20231001</v>
      </c>
      <c r="I54" s="1">
        <v>20270930</v>
      </c>
      <c r="J54" s="1" t="s">
        <v>46</v>
      </c>
      <c r="K54" s="1" t="s">
        <v>47</v>
      </c>
      <c r="L54" s="1" t="s">
        <v>21</v>
      </c>
      <c r="M54" s="1" t="s">
        <v>49</v>
      </c>
      <c r="N54" s="1" t="s">
        <v>50</v>
      </c>
      <c r="O54" s="1" t="s">
        <v>51</v>
      </c>
      <c r="P54" s="1" t="s">
        <v>31</v>
      </c>
      <c r="Q54" s="1" t="s">
        <v>52</v>
      </c>
    </row>
    <row r="55" spans="1:17" ht="15" customHeight="1">
      <c r="A55" s="1" t="s">
        <v>17</v>
      </c>
      <c r="B55" s="1">
        <v>55</v>
      </c>
      <c r="C55" s="1" t="s">
        <v>57</v>
      </c>
      <c r="D55" s="1">
        <v>28000</v>
      </c>
      <c r="E55" s="1">
        <f>(D55*1.02)</f>
        <v>28560</v>
      </c>
      <c r="F55" s="4">
        <f>((E55-D55)/D55*100)</f>
        <v>2</v>
      </c>
      <c r="G55" s="1" t="s">
        <v>145</v>
      </c>
      <c r="H55" s="1">
        <v>20120901</v>
      </c>
      <c r="I55" s="1">
        <v>20240831</v>
      </c>
      <c r="J55" s="1" t="s">
        <v>58</v>
      </c>
      <c r="K55" s="1" t="s">
        <v>59</v>
      </c>
      <c r="L55" s="1" t="s">
        <v>21</v>
      </c>
      <c r="M55" s="1" t="s">
        <v>49</v>
      </c>
      <c r="N55" s="1" t="s">
        <v>50</v>
      </c>
      <c r="O55" s="1" t="s">
        <v>60</v>
      </c>
      <c r="P55" s="1" t="s">
        <v>31</v>
      </c>
      <c r="Q55" s="1" t="s">
        <v>52</v>
      </c>
    </row>
    <row r="56" spans="1:17" ht="15" customHeight="1">
      <c r="A56" s="1" t="s">
        <v>17</v>
      </c>
      <c r="B56" s="1">
        <v>43</v>
      </c>
      <c r="C56" s="1" t="s">
        <v>57</v>
      </c>
      <c r="D56" s="1">
        <v>28000</v>
      </c>
      <c r="E56" s="1">
        <f>(D56*1.02)</f>
        <v>28560</v>
      </c>
      <c r="F56" s="4">
        <f>((E56-D56)/D56*100)</f>
        <v>2</v>
      </c>
      <c r="G56" s="1" t="s">
        <v>145</v>
      </c>
      <c r="H56" s="1">
        <v>20150901</v>
      </c>
      <c r="I56" s="1">
        <v>20240831</v>
      </c>
      <c r="J56" s="1" t="s">
        <v>58</v>
      </c>
      <c r="K56" s="1" t="s">
        <v>59</v>
      </c>
      <c r="L56" s="1" t="s">
        <v>21</v>
      </c>
      <c r="M56" s="1" t="s">
        <v>49</v>
      </c>
      <c r="N56" s="1" t="s">
        <v>50</v>
      </c>
      <c r="O56" s="1" t="s">
        <v>60</v>
      </c>
      <c r="P56" s="1" t="s">
        <v>31</v>
      </c>
      <c r="Q56" s="1" t="s">
        <v>52</v>
      </c>
    </row>
    <row r="57" spans="1:17" ht="15" customHeight="1">
      <c r="A57" s="1" t="s">
        <v>17</v>
      </c>
      <c r="B57" s="1">
        <v>34</v>
      </c>
      <c r="C57" s="1" t="s">
        <v>57</v>
      </c>
      <c r="D57" s="1">
        <v>28000</v>
      </c>
      <c r="E57" s="1">
        <f>(D57*1.02)</f>
        <v>28560</v>
      </c>
      <c r="F57" s="4">
        <f>((E57-D57)/D57*100)</f>
        <v>2</v>
      </c>
      <c r="G57" s="1" t="s">
        <v>145</v>
      </c>
      <c r="H57" s="1">
        <v>20210201</v>
      </c>
      <c r="I57" s="1">
        <v>20240831</v>
      </c>
      <c r="J57" s="1" t="s">
        <v>58</v>
      </c>
      <c r="K57" s="1" t="s">
        <v>59</v>
      </c>
      <c r="L57" s="1" t="s">
        <v>21</v>
      </c>
      <c r="M57" s="1" t="s">
        <v>49</v>
      </c>
      <c r="N57" s="1" t="s">
        <v>50</v>
      </c>
      <c r="O57" s="1" t="s">
        <v>60</v>
      </c>
      <c r="P57" s="1" t="s">
        <v>31</v>
      </c>
      <c r="Q57" s="1" t="s">
        <v>52</v>
      </c>
    </row>
    <row r="58" spans="1:17" ht="15" customHeight="1">
      <c r="A58" s="1" t="s">
        <v>17</v>
      </c>
      <c r="B58" s="1">
        <v>33</v>
      </c>
      <c r="C58" s="1" t="s">
        <v>57</v>
      </c>
      <c r="D58" s="1">
        <v>29900</v>
      </c>
      <c r="E58" s="1">
        <f>(D58*1.02)</f>
        <v>30498</v>
      </c>
      <c r="F58" s="4">
        <f>((E58-D58)/D58*100)</f>
        <v>2</v>
      </c>
      <c r="G58" s="1" t="s">
        <v>145</v>
      </c>
      <c r="H58" s="1">
        <v>20200201</v>
      </c>
      <c r="I58" s="1">
        <v>20250131</v>
      </c>
      <c r="J58" s="1" t="s">
        <v>58</v>
      </c>
      <c r="K58" s="1" t="s">
        <v>59</v>
      </c>
      <c r="L58" s="1" t="s">
        <v>21</v>
      </c>
      <c r="M58" s="1" t="s">
        <v>49</v>
      </c>
      <c r="N58" s="1" t="s">
        <v>50</v>
      </c>
      <c r="O58" s="1" t="s">
        <v>60</v>
      </c>
      <c r="P58" s="1" t="s">
        <v>31</v>
      </c>
      <c r="Q58" s="1" t="s">
        <v>52</v>
      </c>
    </row>
    <row r="59" spans="1:17" ht="15" customHeight="1">
      <c r="A59" s="1" t="s">
        <v>40</v>
      </c>
      <c r="B59" s="1">
        <v>31</v>
      </c>
      <c r="C59" s="1" t="s">
        <v>57</v>
      </c>
      <c r="D59" s="1">
        <v>28000</v>
      </c>
      <c r="E59" s="1">
        <f>(D59*1.02)</f>
        <v>28560</v>
      </c>
      <c r="F59" s="4">
        <f>((E59-D59)/D59*100)</f>
        <v>2</v>
      </c>
      <c r="G59" s="1" t="s">
        <v>145</v>
      </c>
      <c r="H59" s="1">
        <v>20201001</v>
      </c>
      <c r="I59" s="1">
        <v>20240831</v>
      </c>
      <c r="J59" s="1" t="s">
        <v>58</v>
      </c>
      <c r="K59" s="1" t="s">
        <v>59</v>
      </c>
      <c r="L59" s="1" t="s">
        <v>21</v>
      </c>
      <c r="M59" s="1" t="s">
        <v>49</v>
      </c>
      <c r="N59" s="1" t="s">
        <v>50</v>
      </c>
      <c r="O59" s="1" t="s">
        <v>60</v>
      </c>
      <c r="P59" s="1" t="s">
        <v>31</v>
      </c>
      <c r="Q59" s="1" t="s">
        <v>52</v>
      </c>
    </row>
    <row r="60" spans="1:17" ht="15" customHeight="1">
      <c r="A60" s="1" t="s">
        <v>40</v>
      </c>
      <c r="B60" s="1">
        <v>31</v>
      </c>
      <c r="C60" s="1" t="s">
        <v>57</v>
      </c>
      <c r="D60" s="1">
        <v>28000</v>
      </c>
      <c r="E60" s="1">
        <f>(D60*1.02)</f>
        <v>28560</v>
      </c>
      <c r="F60" s="4">
        <f>((E60-D60)/D60*100)</f>
        <v>2</v>
      </c>
      <c r="G60" s="1" t="s">
        <v>145</v>
      </c>
      <c r="H60" s="1">
        <v>20210901</v>
      </c>
      <c r="I60" s="1">
        <v>20240831</v>
      </c>
      <c r="J60" s="1" t="s">
        <v>58</v>
      </c>
      <c r="K60" s="1" t="s">
        <v>59</v>
      </c>
      <c r="L60" s="1" t="s">
        <v>21</v>
      </c>
      <c r="M60" s="1" t="s">
        <v>49</v>
      </c>
      <c r="N60" s="1" t="s">
        <v>50</v>
      </c>
      <c r="O60" s="1" t="s">
        <v>60</v>
      </c>
      <c r="P60" s="1" t="s">
        <v>31</v>
      </c>
      <c r="Q60" s="1" t="s">
        <v>52</v>
      </c>
    </row>
    <row r="61" spans="1:17" ht="15" customHeight="1">
      <c r="A61" s="1" t="s">
        <v>17</v>
      </c>
      <c r="B61" s="1">
        <v>28</v>
      </c>
      <c r="C61" s="1" t="s">
        <v>57</v>
      </c>
      <c r="D61" s="1">
        <v>28000</v>
      </c>
      <c r="E61" s="1">
        <f>(D61*1.02)</f>
        <v>28560</v>
      </c>
      <c r="F61" s="4">
        <f>((E61-D61)/D61*100)</f>
        <v>2</v>
      </c>
      <c r="G61" s="1" t="s">
        <v>145</v>
      </c>
      <c r="H61" s="1">
        <v>20220901</v>
      </c>
      <c r="I61" s="1">
        <v>20240831</v>
      </c>
      <c r="J61" s="1" t="s">
        <v>58</v>
      </c>
      <c r="K61" s="1" t="s">
        <v>59</v>
      </c>
      <c r="L61" s="1" t="s">
        <v>21</v>
      </c>
      <c r="M61" s="1" t="s">
        <v>49</v>
      </c>
      <c r="N61" s="1" t="s">
        <v>50</v>
      </c>
      <c r="O61" s="1" t="s">
        <v>60</v>
      </c>
      <c r="P61" s="1" t="s">
        <v>31</v>
      </c>
      <c r="Q61" s="1" t="s">
        <v>52</v>
      </c>
    </row>
    <row r="62" spans="1:17" ht="15" customHeight="1">
      <c r="A62" s="1" t="s">
        <v>17</v>
      </c>
      <c r="B62" s="1">
        <v>27</v>
      </c>
      <c r="C62" s="1" t="s">
        <v>89</v>
      </c>
      <c r="D62" s="1">
        <v>28000</v>
      </c>
      <c r="E62" s="1">
        <v>28000</v>
      </c>
      <c r="F62" s="4">
        <f>((E62-D62)/D62*100)</f>
        <v>0</v>
      </c>
      <c r="G62" s="1" t="s">
        <v>90</v>
      </c>
      <c r="H62" s="1">
        <v>20190826</v>
      </c>
      <c r="I62" s="6">
        <v>20240831</v>
      </c>
      <c r="J62" s="1" t="s">
        <v>34</v>
      </c>
      <c r="K62" s="1" t="s">
        <v>91</v>
      </c>
      <c r="L62" s="1" t="s">
        <v>36</v>
      </c>
      <c r="M62" s="1" t="s">
        <v>37</v>
      </c>
      <c r="N62" s="1" t="s">
        <v>38</v>
      </c>
      <c r="O62" s="1" t="s">
        <v>25</v>
      </c>
      <c r="P62" s="1" t="s">
        <v>31</v>
      </c>
      <c r="Q62" s="1" t="s">
        <v>52</v>
      </c>
    </row>
    <row r="63" spans="1:17" ht="15" customHeight="1">
      <c r="A63" s="1" t="s">
        <v>17</v>
      </c>
      <c r="B63" s="1">
        <v>27</v>
      </c>
      <c r="C63" s="1" t="s">
        <v>89</v>
      </c>
      <c r="D63" s="1">
        <v>28000</v>
      </c>
      <c r="E63" s="1">
        <v>28800</v>
      </c>
      <c r="F63" s="4">
        <f>((E63-D63)/D63*100)</f>
        <v>2.8571428571428572</v>
      </c>
      <c r="G63" s="1" t="s">
        <v>28</v>
      </c>
      <c r="H63" s="1">
        <v>20230327</v>
      </c>
      <c r="I63" s="6">
        <v>20250320</v>
      </c>
      <c r="J63" s="1" t="s">
        <v>92</v>
      </c>
      <c r="K63" s="1" t="s">
        <v>93</v>
      </c>
      <c r="L63" s="1" t="s">
        <v>36</v>
      </c>
      <c r="M63" s="1" t="s">
        <v>37</v>
      </c>
      <c r="N63" s="1" t="s">
        <v>38</v>
      </c>
      <c r="O63" s="1" t="s">
        <v>25</v>
      </c>
      <c r="P63" s="1" t="s">
        <v>31</v>
      </c>
      <c r="Q63" s="1" t="s">
        <v>52</v>
      </c>
    </row>
    <row r="64" spans="1:17" ht="15" customHeight="1">
      <c r="A64" s="1" t="s">
        <v>40</v>
      </c>
      <c r="B64" s="1">
        <v>68</v>
      </c>
      <c r="C64" s="1" t="s">
        <v>102</v>
      </c>
      <c r="D64" s="1">
        <v>85000</v>
      </c>
      <c r="E64" s="1">
        <v>87500</v>
      </c>
      <c r="F64" s="4">
        <f>((E64-D64)/D64*100)</f>
        <v>2.9411764705882351</v>
      </c>
      <c r="G64" s="1" t="s">
        <v>28</v>
      </c>
      <c r="H64" s="1">
        <v>20090301</v>
      </c>
      <c r="I64" s="6"/>
      <c r="J64" s="1" t="s">
        <v>103</v>
      </c>
      <c r="K64" s="1"/>
      <c r="L64" s="1" t="s">
        <v>21</v>
      </c>
      <c r="M64" s="1" t="s">
        <v>49</v>
      </c>
      <c r="N64" s="1" t="s">
        <v>50</v>
      </c>
      <c r="O64" s="1" t="s">
        <v>104</v>
      </c>
      <c r="P64" s="1" t="s">
        <v>31</v>
      </c>
      <c r="Q64" s="1" t="s">
        <v>52</v>
      </c>
    </row>
    <row r="65" spans="1:17" ht="15" customHeight="1">
      <c r="A65" s="1" t="s">
        <v>17</v>
      </c>
      <c r="B65" s="1">
        <v>66</v>
      </c>
      <c r="C65" s="1" t="s">
        <v>112</v>
      </c>
      <c r="D65" s="1">
        <v>61400</v>
      </c>
      <c r="E65" s="1">
        <v>63200</v>
      </c>
      <c r="F65" s="4">
        <f>((E65-D65)/D65*100)</f>
        <v>2.9315960912052117</v>
      </c>
      <c r="G65" s="1" t="s">
        <v>136</v>
      </c>
      <c r="H65" s="1">
        <v>20130812</v>
      </c>
      <c r="I65" s="1"/>
      <c r="J65" s="1" t="s">
        <v>103</v>
      </c>
      <c r="K65" s="1"/>
      <c r="L65" s="1" t="s">
        <v>21</v>
      </c>
      <c r="M65" s="1" t="s">
        <v>49</v>
      </c>
      <c r="N65" s="1" t="s">
        <v>50</v>
      </c>
      <c r="O65" s="1" t="s">
        <v>104</v>
      </c>
      <c r="P65" s="1" t="s">
        <v>31</v>
      </c>
      <c r="Q65" s="1" t="s">
        <v>52</v>
      </c>
    </row>
    <row r="66" spans="1:17" ht="15" customHeight="1">
      <c r="A66" s="1" t="s">
        <v>40</v>
      </c>
      <c r="B66" s="1">
        <v>60</v>
      </c>
      <c r="C66" s="1" t="s">
        <v>112</v>
      </c>
      <c r="D66" s="1">
        <v>59000</v>
      </c>
      <c r="E66" s="1">
        <v>62000</v>
      </c>
      <c r="F66" s="4">
        <f>((E66-D66)/D66*100)</f>
        <v>5.0847457627118651</v>
      </c>
      <c r="G66" s="1" t="s">
        <v>142</v>
      </c>
      <c r="H66" s="1">
        <v>19960101</v>
      </c>
      <c r="I66" s="1"/>
      <c r="J66" s="1" t="s">
        <v>103</v>
      </c>
      <c r="K66" s="1"/>
      <c r="L66" s="1" t="s">
        <v>21</v>
      </c>
      <c r="M66" s="1" t="s">
        <v>49</v>
      </c>
      <c r="N66" s="1" t="s">
        <v>50</v>
      </c>
      <c r="O66" s="1" t="s">
        <v>104</v>
      </c>
      <c r="P66" s="1" t="s">
        <v>31</v>
      </c>
      <c r="Q66" s="1" t="s">
        <v>52</v>
      </c>
    </row>
    <row r="67" spans="1:17" ht="15" customHeight="1">
      <c r="A67" s="1" t="s">
        <v>40</v>
      </c>
      <c r="B67" s="1">
        <v>60</v>
      </c>
      <c r="C67" s="1" t="s">
        <v>112</v>
      </c>
      <c r="D67" s="1">
        <v>62000</v>
      </c>
      <c r="E67" s="1">
        <v>63800</v>
      </c>
      <c r="F67" s="4">
        <f>((E67-D67)/D67*100)</f>
        <v>2.903225806451613</v>
      </c>
      <c r="G67" s="1" t="s">
        <v>147</v>
      </c>
      <c r="H67" s="1">
        <v>20011101</v>
      </c>
      <c r="I67" s="1"/>
      <c r="J67" s="1" t="s">
        <v>103</v>
      </c>
      <c r="K67" s="1"/>
      <c r="L67" s="1" t="s">
        <v>21</v>
      </c>
      <c r="M67" s="1" t="s">
        <v>49</v>
      </c>
      <c r="N67" s="1" t="s">
        <v>50</v>
      </c>
      <c r="O67" s="1" t="s">
        <v>104</v>
      </c>
      <c r="P67" s="1" t="s">
        <v>31</v>
      </c>
      <c r="Q67" s="1" t="s">
        <v>52</v>
      </c>
    </row>
    <row r="68" spans="1:17" ht="15" customHeight="1">
      <c r="A68" s="1" t="s">
        <v>40</v>
      </c>
      <c r="B68" s="1">
        <v>59</v>
      </c>
      <c r="C68" s="1" t="s">
        <v>112</v>
      </c>
      <c r="D68" s="1">
        <v>61800</v>
      </c>
      <c r="E68" s="1">
        <v>63600</v>
      </c>
      <c r="F68" s="4">
        <f>((E68-D68)/D68*100)</f>
        <v>2.912621359223301</v>
      </c>
      <c r="G68" s="1" t="s">
        <v>147</v>
      </c>
      <c r="H68" s="1">
        <v>20160101</v>
      </c>
      <c r="I68" s="1"/>
      <c r="J68" s="1" t="s">
        <v>103</v>
      </c>
      <c r="K68" s="1"/>
      <c r="L68" s="1" t="s">
        <v>21</v>
      </c>
      <c r="M68" s="1" t="s">
        <v>49</v>
      </c>
      <c r="N68" s="1" t="s">
        <v>50</v>
      </c>
      <c r="O68" s="1" t="s">
        <v>104</v>
      </c>
      <c r="P68" s="1" t="s">
        <v>31</v>
      </c>
      <c r="Q68" s="1" t="s">
        <v>52</v>
      </c>
    </row>
    <row r="69" spans="1:17" ht="15" customHeight="1">
      <c r="A69" s="1" t="s">
        <v>40</v>
      </c>
      <c r="B69" s="1">
        <v>56</v>
      </c>
      <c r="C69" s="1" t="s">
        <v>112</v>
      </c>
      <c r="D69" s="1">
        <v>65500</v>
      </c>
      <c r="E69" s="1">
        <v>67400</v>
      </c>
      <c r="F69" s="4">
        <f>((E69-D69)/D69*100)</f>
        <v>2.9007633587786259</v>
      </c>
      <c r="G69" s="1" t="s">
        <v>147</v>
      </c>
      <c r="H69" s="1">
        <v>19960101</v>
      </c>
      <c r="I69" s="1"/>
      <c r="J69" s="1" t="s">
        <v>103</v>
      </c>
      <c r="K69" s="1"/>
      <c r="L69" s="1" t="s">
        <v>21</v>
      </c>
      <c r="M69" s="1" t="s">
        <v>49</v>
      </c>
      <c r="N69" s="1" t="s">
        <v>50</v>
      </c>
      <c r="O69" s="1" t="s">
        <v>104</v>
      </c>
      <c r="P69" s="1" t="s">
        <v>31</v>
      </c>
      <c r="Q69" s="1" t="s">
        <v>52</v>
      </c>
    </row>
    <row r="70" spans="1:17" ht="15" customHeight="1">
      <c r="A70" s="1" t="s">
        <v>17</v>
      </c>
      <c r="B70" s="1">
        <v>56</v>
      </c>
      <c r="C70" s="1" t="s">
        <v>112</v>
      </c>
      <c r="D70" s="1">
        <v>68800</v>
      </c>
      <c r="E70" s="1">
        <v>70800</v>
      </c>
      <c r="F70" s="4">
        <f>((E70-D70)/D70*100)</f>
        <v>2.9069767441860463</v>
      </c>
      <c r="G70" s="1" t="s">
        <v>147</v>
      </c>
      <c r="H70" s="1">
        <v>20110701</v>
      </c>
      <c r="I70" s="1"/>
      <c r="J70" s="1" t="s">
        <v>103</v>
      </c>
      <c r="K70" s="1"/>
      <c r="L70" s="1" t="s">
        <v>21</v>
      </c>
      <c r="M70" s="1" t="s">
        <v>49</v>
      </c>
      <c r="N70" s="1" t="s">
        <v>50</v>
      </c>
      <c r="O70" s="1" t="s">
        <v>104</v>
      </c>
      <c r="P70" s="1" t="s">
        <v>31</v>
      </c>
      <c r="Q70" s="1" t="s">
        <v>52</v>
      </c>
    </row>
    <row r="71" spans="1:17" ht="15" customHeight="1">
      <c r="A71" s="1" t="s">
        <v>40</v>
      </c>
      <c r="B71" s="1">
        <v>53</v>
      </c>
      <c r="C71" s="1" t="s">
        <v>112</v>
      </c>
      <c r="D71" s="1">
        <v>68700</v>
      </c>
      <c r="E71" s="1">
        <v>70700</v>
      </c>
      <c r="F71" s="4">
        <f>((E71-D71)/D71*100)</f>
        <v>2.9112081513828238</v>
      </c>
      <c r="G71" s="1" t="s">
        <v>147</v>
      </c>
      <c r="H71" s="1">
        <v>20110901</v>
      </c>
      <c r="I71" s="1"/>
      <c r="J71" s="1" t="s">
        <v>103</v>
      </c>
      <c r="K71" s="1"/>
      <c r="L71" s="1" t="s">
        <v>21</v>
      </c>
      <c r="M71" s="1" t="s">
        <v>49</v>
      </c>
      <c r="N71" s="1" t="s">
        <v>50</v>
      </c>
      <c r="O71" s="1" t="s">
        <v>104</v>
      </c>
      <c r="P71" s="1" t="s">
        <v>31</v>
      </c>
      <c r="Q71" s="1" t="s">
        <v>52</v>
      </c>
    </row>
    <row r="72" spans="1:17" ht="15" customHeight="1">
      <c r="A72" s="1" t="s">
        <v>40</v>
      </c>
      <c r="B72" s="1">
        <v>53</v>
      </c>
      <c r="C72" s="1" t="s">
        <v>112</v>
      </c>
      <c r="D72" s="1">
        <v>83400</v>
      </c>
      <c r="E72" s="1">
        <v>85800</v>
      </c>
      <c r="F72" s="4">
        <f>((E72-D72)/D72*100)</f>
        <v>2.877697841726619</v>
      </c>
      <c r="G72" s="1" t="s">
        <v>147</v>
      </c>
      <c r="H72" s="1">
        <v>20040101</v>
      </c>
      <c r="I72" s="1"/>
      <c r="J72" s="1" t="s">
        <v>103</v>
      </c>
      <c r="K72" s="1"/>
      <c r="L72" s="1" t="s">
        <v>21</v>
      </c>
      <c r="M72" s="1" t="s">
        <v>49</v>
      </c>
      <c r="N72" s="1" t="s">
        <v>50</v>
      </c>
      <c r="O72" s="1" t="s">
        <v>104</v>
      </c>
      <c r="P72" s="1" t="s">
        <v>31</v>
      </c>
      <c r="Q72" s="1" t="s">
        <v>52</v>
      </c>
    </row>
    <row r="73" spans="1:17" ht="15" customHeight="1">
      <c r="A73" s="1" t="s">
        <v>40</v>
      </c>
      <c r="B73" s="1">
        <v>51</v>
      </c>
      <c r="C73" s="1" t="s">
        <v>112</v>
      </c>
      <c r="D73" s="1">
        <v>60100</v>
      </c>
      <c r="E73" s="1">
        <v>60100</v>
      </c>
      <c r="F73" s="4">
        <f>((E73-D73)/D73*100)</f>
        <v>0</v>
      </c>
      <c r="G73" s="1" t="s">
        <v>90</v>
      </c>
      <c r="H73" s="1">
        <v>20100701</v>
      </c>
      <c r="I73" s="6">
        <v>20240831</v>
      </c>
      <c r="J73" s="1" t="s">
        <v>103</v>
      </c>
      <c r="K73" s="1"/>
      <c r="L73" s="1" t="s">
        <v>106</v>
      </c>
      <c r="M73" s="1" t="s">
        <v>49</v>
      </c>
      <c r="N73" s="1" t="s">
        <v>50</v>
      </c>
      <c r="O73" s="1" t="s">
        <v>104</v>
      </c>
      <c r="P73" s="1" t="s">
        <v>31</v>
      </c>
      <c r="Q73" s="1" t="s">
        <v>52</v>
      </c>
    </row>
    <row r="74" spans="1:17" ht="15" customHeight="1">
      <c r="A74" s="1" t="s">
        <v>40</v>
      </c>
      <c r="B74" s="1">
        <v>50</v>
      </c>
      <c r="C74" s="1" t="s">
        <v>112</v>
      </c>
      <c r="D74" s="1">
        <v>73500</v>
      </c>
      <c r="E74" s="1">
        <v>75600</v>
      </c>
      <c r="F74" s="4">
        <f>((E74-D74)/D74*100)</f>
        <v>2.8571428571428572</v>
      </c>
      <c r="G74" s="1" t="s">
        <v>147</v>
      </c>
      <c r="H74" s="1">
        <v>20020201</v>
      </c>
      <c r="I74" s="6"/>
      <c r="J74" s="1" t="s">
        <v>103</v>
      </c>
      <c r="K74" s="1"/>
      <c r="L74" s="1" t="s">
        <v>21</v>
      </c>
      <c r="M74" s="1" t="s">
        <v>49</v>
      </c>
      <c r="N74" s="1" t="s">
        <v>50</v>
      </c>
      <c r="O74" s="1" t="s">
        <v>104</v>
      </c>
      <c r="P74" s="1" t="s">
        <v>31</v>
      </c>
      <c r="Q74" s="1" t="s">
        <v>52</v>
      </c>
    </row>
    <row r="75" spans="1:17" ht="15" customHeight="1">
      <c r="A75" s="1" t="s">
        <v>40</v>
      </c>
      <c r="B75" s="1">
        <v>58</v>
      </c>
      <c r="C75" s="1" t="s">
        <v>123</v>
      </c>
      <c r="D75" s="1">
        <v>48000</v>
      </c>
      <c r="E75" s="1">
        <v>49400</v>
      </c>
      <c r="F75" s="4">
        <f>((E75-D75)/D75*100)</f>
        <v>2.9166666666666665</v>
      </c>
      <c r="G75" s="1" t="s">
        <v>147</v>
      </c>
      <c r="H75" s="1">
        <v>19951001</v>
      </c>
      <c r="I75" s="6"/>
      <c r="J75" s="1" t="s">
        <v>103</v>
      </c>
      <c r="K75" s="1"/>
      <c r="L75" s="1" t="s">
        <v>21</v>
      </c>
      <c r="M75" s="1" t="s">
        <v>49</v>
      </c>
      <c r="N75" s="1" t="s">
        <v>50</v>
      </c>
      <c r="O75" s="1" t="s">
        <v>74</v>
      </c>
      <c r="P75" s="1" t="s">
        <v>31</v>
      </c>
      <c r="Q75" s="1" t="s">
        <v>52</v>
      </c>
    </row>
    <row r="76" spans="1:17" ht="15" customHeight="1">
      <c r="A76" s="1" t="s">
        <v>40</v>
      </c>
      <c r="B76" s="1">
        <v>65</v>
      </c>
      <c r="C76" s="1" t="s">
        <v>124</v>
      </c>
      <c r="D76" s="1">
        <v>57300</v>
      </c>
      <c r="E76" s="1">
        <v>59000</v>
      </c>
      <c r="F76" s="4">
        <f>((E76-D76)/D76*100)</f>
        <v>2.9668411867364748</v>
      </c>
      <c r="G76" s="1" t="s">
        <v>143</v>
      </c>
      <c r="H76" s="1">
        <v>19960101</v>
      </c>
      <c r="I76" s="1"/>
      <c r="J76" s="1" t="s">
        <v>103</v>
      </c>
      <c r="K76" s="1"/>
      <c r="L76" s="1" t="s">
        <v>21</v>
      </c>
      <c r="M76" s="1" t="s">
        <v>49</v>
      </c>
      <c r="N76" s="1" t="s">
        <v>50</v>
      </c>
      <c r="O76" s="1" t="s">
        <v>51</v>
      </c>
      <c r="P76" s="1" t="s">
        <v>31</v>
      </c>
      <c r="Q76" s="1" t="s">
        <v>52</v>
      </c>
    </row>
    <row r="77" spans="1:17" ht="15" customHeight="1">
      <c r="A77" s="1" t="s">
        <v>17</v>
      </c>
      <c r="B77" s="1">
        <v>64</v>
      </c>
      <c r="C77" s="1" t="s">
        <v>124</v>
      </c>
      <c r="D77" s="1">
        <v>48100</v>
      </c>
      <c r="E77" s="1">
        <v>49500</v>
      </c>
      <c r="F77" s="4">
        <f>((E77-D77)/D77*100)</f>
        <v>2.9106029106029108</v>
      </c>
      <c r="G77" s="1" t="s">
        <v>147</v>
      </c>
      <c r="H77" s="1">
        <v>20120901</v>
      </c>
      <c r="I77" s="1"/>
      <c r="J77" s="1" t="s">
        <v>103</v>
      </c>
      <c r="K77" s="1"/>
      <c r="L77" s="1" t="s">
        <v>21</v>
      </c>
      <c r="M77" s="1" t="s">
        <v>49</v>
      </c>
      <c r="N77" s="1" t="s">
        <v>50</v>
      </c>
      <c r="O77" s="1" t="s">
        <v>51</v>
      </c>
      <c r="P77" s="1" t="s">
        <v>31</v>
      </c>
      <c r="Q77" s="1" t="s">
        <v>52</v>
      </c>
    </row>
    <row r="78" spans="1:17" ht="15" customHeight="1">
      <c r="A78" s="1" t="s">
        <v>40</v>
      </c>
      <c r="B78" s="1">
        <v>55</v>
      </c>
      <c r="C78" s="1" t="s">
        <v>124</v>
      </c>
      <c r="D78" s="1">
        <v>59900</v>
      </c>
      <c r="E78" s="1">
        <v>61650</v>
      </c>
      <c r="F78" s="4">
        <f>((E78-D78)/D78*100)</f>
        <v>2.9215358931552591</v>
      </c>
      <c r="G78" s="1" t="s">
        <v>147</v>
      </c>
      <c r="H78" s="1">
        <v>20150101</v>
      </c>
      <c r="I78" s="1"/>
      <c r="J78" s="1" t="s">
        <v>103</v>
      </c>
      <c r="K78" s="1"/>
      <c r="L78" s="1" t="s">
        <v>115</v>
      </c>
      <c r="M78" s="1" t="s">
        <v>49</v>
      </c>
      <c r="N78" s="1" t="s">
        <v>50</v>
      </c>
      <c r="O78" s="1" t="s">
        <v>51</v>
      </c>
      <c r="P78" s="1" t="s">
        <v>31</v>
      </c>
      <c r="Q78" s="1" t="s">
        <v>52</v>
      </c>
    </row>
    <row r="79" spans="1:17" ht="15" customHeight="1">
      <c r="A79" s="1" t="s">
        <v>17</v>
      </c>
      <c r="B79" s="1">
        <v>51</v>
      </c>
      <c r="C79" s="1" t="s">
        <v>124</v>
      </c>
      <c r="D79" s="1">
        <v>58300</v>
      </c>
      <c r="E79" s="1">
        <v>60000</v>
      </c>
      <c r="F79" s="4">
        <f>((E79-D79)/D79*100)</f>
        <v>2.9159519725557463</v>
      </c>
      <c r="G79" s="1" t="s">
        <v>147</v>
      </c>
      <c r="H79" s="1">
        <v>20130408</v>
      </c>
      <c r="I79" s="1"/>
      <c r="J79" s="1" t="s">
        <v>103</v>
      </c>
      <c r="K79" s="1"/>
      <c r="L79" s="1" t="s">
        <v>21</v>
      </c>
      <c r="M79" s="1" t="s">
        <v>49</v>
      </c>
      <c r="N79" s="1" t="s">
        <v>50</v>
      </c>
      <c r="O79" s="1" t="s">
        <v>51</v>
      </c>
      <c r="P79" s="1" t="s">
        <v>31</v>
      </c>
      <c r="Q79" s="1" t="s">
        <v>52</v>
      </c>
    </row>
    <row r="80" spans="1:17" ht="15" customHeight="1">
      <c r="A80" s="1" t="s">
        <v>17</v>
      </c>
      <c r="B80" s="1">
        <v>47</v>
      </c>
      <c r="C80" s="1" t="s">
        <v>124</v>
      </c>
      <c r="D80" s="1">
        <v>51000</v>
      </c>
      <c r="E80" s="1">
        <v>52500</v>
      </c>
      <c r="F80" s="4">
        <f>((E80-D80)/D80*100)</f>
        <v>2.9411764705882351</v>
      </c>
      <c r="G80" s="1" t="s">
        <v>147</v>
      </c>
      <c r="H80" s="1">
        <v>20160321</v>
      </c>
      <c r="I80" s="1"/>
      <c r="J80" s="1" t="s">
        <v>103</v>
      </c>
      <c r="K80" s="1"/>
      <c r="L80" s="1" t="s">
        <v>21</v>
      </c>
      <c r="M80" s="1" t="s">
        <v>49</v>
      </c>
      <c r="N80" s="1" t="s">
        <v>50</v>
      </c>
      <c r="O80" s="1" t="s">
        <v>51</v>
      </c>
      <c r="P80" s="1" t="s">
        <v>31</v>
      </c>
      <c r="Q80" s="1" t="s">
        <v>52</v>
      </c>
    </row>
    <row r="81" spans="1:17" ht="15" customHeight="1">
      <c r="A81" s="1" t="s">
        <v>40</v>
      </c>
      <c r="B81" s="1">
        <v>46</v>
      </c>
      <c r="C81" s="1" t="s">
        <v>124</v>
      </c>
      <c r="D81" s="1">
        <v>48000</v>
      </c>
      <c r="E81" s="1">
        <f>(D81*1.029)</f>
        <v>49391.999999999993</v>
      </c>
      <c r="F81" s="4">
        <f>((E81-D81)/D81*100)</f>
        <v>2.8999999999999848</v>
      </c>
      <c r="G81" s="1" t="s">
        <v>147</v>
      </c>
      <c r="H81" s="1">
        <v>20160401</v>
      </c>
      <c r="I81" s="1"/>
      <c r="J81" s="1" t="s">
        <v>103</v>
      </c>
      <c r="K81" s="1"/>
      <c r="L81" s="1" t="s">
        <v>21</v>
      </c>
      <c r="M81" s="1" t="s">
        <v>49</v>
      </c>
      <c r="N81" s="1" t="s">
        <v>50</v>
      </c>
      <c r="O81" s="1" t="s">
        <v>24</v>
      </c>
      <c r="P81" s="1" t="s">
        <v>25</v>
      </c>
      <c r="Q81" s="1" t="s">
        <v>52</v>
      </c>
    </row>
    <row r="82" spans="1:17" ht="15" customHeight="1">
      <c r="A82" s="1" t="s">
        <v>40</v>
      </c>
      <c r="B82" s="1">
        <v>44</v>
      </c>
      <c r="C82" s="1" t="s">
        <v>124</v>
      </c>
      <c r="D82" s="1">
        <v>54850</v>
      </c>
      <c r="E82" s="1">
        <v>56400</v>
      </c>
      <c r="F82" s="4">
        <f>((E82-D82)/D82*100)</f>
        <v>2.8258887876025525</v>
      </c>
      <c r="G82" s="1" t="s">
        <v>147</v>
      </c>
      <c r="H82" s="1">
        <v>20150101</v>
      </c>
      <c r="I82" s="1">
        <v>20250630</v>
      </c>
      <c r="J82" s="1" t="s">
        <v>103</v>
      </c>
      <c r="K82" s="1"/>
      <c r="L82" s="1" t="s">
        <v>113</v>
      </c>
      <c r="M82" s="1" t="s">
        <v>49</v>
      </c>
      <c r="N82" s="1" t="s">
        <v>50</v>
      </c>
      <c r="O82" s="1" t="s">
        <v>51</v>
      </c>
      <c r="P82" s="1" t="s">
        <v>31</v>
      </c>
      <c r="Q82" s="1" t="s">
        <v>52</v>
      </c>
    </row>
    <row r="83" spans="1:17" ht="15" customHeight="1">
      <c r="A83" s="1" t="s">
        <v>40</v>
      </c>
      <c r="B83" s="1">
        <v>43</v>
      </c>
      <c r="C83" s="1" t="s">
        <v>124</v>
      </c>
      <c r="D83" s="1">
        <v>53300</v>
      </c>
      <c r="E83" s="1">
        <v>54800</v>
      </c>
      <c r="F83" s="4">
        <f>((E83-D83)/D83*100)</f>
        <v>2.8142589118198873</v>
      </c>
      <c r="G83" s="1" t="s">
        <v>147</v>
      </c>
      <c r="H83" s="1">
        <v>20160301</v>
      </c>
      <c r="I83" s="1">
        <v>20250831</v>
      </c>
      <c r="J83" s="1" t="s">
        <v>103</v>
      </c>
      <c r="K83" s="1"/>
      <c r="L83" s="1" t="s">
        <v>48</v>
      </c>
      <c r="M83" s="1" t="s">
        <v>49</v>
      </c>
      <c r="N83" s="1" t="s">
        <v>50</v>
      </c>
      <c r="O83" s="1" t="s">
        <v>51</v>
      </c>
      <c r="P83" s="1" t="s">
        <v>31</v>
      </c>
      <c r="Q83" s="1" t="s">
        <v>52</v>
      </c>
    </row>
    <row r="84" spans="1:17" ht="15" customHeight="1">
      <c r="A84" s="1" t="s">
        <v>40</v>
      </c>
      <c r="B84" s="1">
        <v>43</v>
      </c>
      <c r="C84" s="1" t="s">
        <v>124</v>
      </c>
      <c r="D84" s="1">
        <v>47500</v>
      </c>
      <c r="E84" s="1">
        <v>48900</v>
      </c>
      <c r="F84" s="4">
        <f>((E84-D84)/D84*100)</f>
        <v>2.9473684210526314</v>
      </c>
      <c r="G84" s="1" t="s">
        <v>147</v>
      </c>
      <c r="H84" s="1">
        <v>20150901</v>
      </c>
      <c r="I84" s="1">
        <v>20250630</v>
      </c>
      <c r="J84" s="1" t="s">
        <v>46</v>
      </c>
      <c r="K84" s="1" t="s">
        <v>91</v>
      </c>
      <c r="L84" s="1" t="s">
        <v>36</v>
      </c>
      <c r="M84" s="1" t="s">
        <v>49</v>
      </c>
      <c r="N84" s="1" t="s">
        <v>50</v>
      </c>
      <c r="O84" s="1" t="s">
        <v>51</v>
      </c>
      <c r="P84" s="1" t="s">
        <v>31</v>
      </c>
      <c r="Q84" s="1" t="s">
        <v>52</v>
      </c>
    </row>
    <row r="85" spans="1:17" ht="15" customHeight="1">
      <c r="A85" s="1" t="s">
        <v>40</v>
      </c>
      <c r="B85" s="1">
        <v>43</v>
      </c>
      <c r="C85" s="1" t="s">
        <v>124</v>
      </c>
      <c r="D85" s="1">
        <v>59000</v>
      </c>
      <c r="E85" s="1">
        <v>60700</v>
      </c>
      <c r="F85" s="4">
        <f>((E85-D85)/D85*100)</f>
        <v>2.8813559322033897</v>
      </c>
      <c r="G85" s="1" t="s">
        <v>147</v>
      </c>
      <c r="H85" s="1">
        <v>20140101</v>
      </c>
      <c r="I85" s="1"/>
      <c r="J85" s="1" t="s">
        <v>103</v>
      </c>
      <c r="K85" s="1"/>
      <c r="L85" s="1" t="s">
        <v>21</v>
      </c>
      <c r="M85" s="1" t="s">
        <v>49</v>
      </c>
      <c r="N85" s="1" t="s">
        <v>50</v>
      </c>
      <c r="O85" s="1" t="s">
        <v>51</v>
      </c>
      <c r="P85" s="1" t="s">
        <v>31</v>
      </c>
      <c r="Q85" s="1" t="s">
        <v>52</v>
      </c>
    </row>
    <row r="86" spans="1:17" ht="15" customHeight="1">
      <c r="A86" s="1" t="s">
        <v>17</v>
      </c>
      <c r="B86" s="1">
        <v>29</v>
      </c>
      <c r="C86" s="1" t="s">
        <v>32</v>
      </c>
      <c r="D86" s="1">
        <v>28000</v>
      </c>
      <c r="E86" s="1">
        <v>28000</v>
      </c>
      <c r="F86" s="4">
        <f>((E86-D86)/D86*100)</f>
        <v>0</v>
      </c>
      <c r="G86" s="1" t="s">
        <v>33</v>
      </c>
      <c r="H86" s="1">
        <v>20221201</v>
      </c>
      <c r="I86" s="1">
        <v>20251130</v>
      </c>
      <c r="J86" s="1" t="s">
        <v>34</v>
      </c>
      <c r="K86" s="1" t="s">
        <v>35</v>
      </c>
      <c r="L86" s="1" t="s">
        <v>36</v>
      </c>
      <c r="M86" s="1" t="s">
        <v>41</v>
      </c>
      <c r="N86" s="1">
        <v>22</v>
      </c>
      <c r="O86" s="1">
        <v>1</v>
      </c>
      <c r="P86" s="1">
        <v>2</v>
      </c>
      <c r="Q86" s="1" t="s">
        <v>42</v>
      </c>
    </row>
    <row r="87" spans="1:17" ht="15" customHeight="1">
      <c r="A87" s="1" t="s">
        <v>17</v>
      </c>
      <c r="B87" s="1">
        <v>28</v>
      </c>
      <c r="C87" s="1" t="s">
        <v>32</v>
      </c>
      <c r="D87" s="1">
        <v>28000</v>
      </c>
      <c r="E87" s="1">
        <v>28000</v>
      </c>
      <c r="F87" s="4">
        <f>((E87-D87)/D87*100)</f>
        <v>0</v>
      </c>
      <c r="G87" s="1" t="s">
        <v>33</v>
      </c>
      <c r="H87" s="1">
        <v>20231201</v>
      </c>
      <c r="I87" s="1">
        <v>20251130</v>
      </c>
      <c r="J87" s="1" t="s">
        <v>34</v>
      </c>
      <c r="K87" s="1" t="s">
        <v>35</v>
      </c>
      <c r="L87" s="1" t="s">
        <v>36</v>
      </c>
      <c r="M87" s="1" t="s">
        <v>37</v>
      </c>
      <c r="N87" s="1">
        <v>22</v>
      </c>
      <c r="O87" s="1">
        <v>1</v>
      </c>
      <c r="P87" s="1">
        <v>2</v>
      </c>
      <c r="Q87" s="1" t="s">
        <v>42</v>
      </c>
    </row>
    <row r="88" spans="1:17" ht="15" customHeight="1">
      <c r="A88" s="1" t="s">
        <v>40</v>
      </c>
      <c r="B88" s="1">
        <v>25</v>
      </c>
      <c r="C88" s="1" t="s">
        <v>32</v>
      </c>
      <c r="D88" s="1">
        <v>28000</v>
      </c>
      <c r="E88" s="1">
        <v>28000</v>
      </c>
      <c r="F88" s="4">
        <f>((E88-D88)/D88*100)</f>
        <v>0</v>
      </c>
      <c r="G88" s="1" t="s">
        <v>33</v>
      </c>
      <c r="H88" s="1">
        <v>20211116</v>
      </c>
      <c r="I88" s="1">
        <v>20250831</v>
      </c>
      <c r="J88" s="1" t="s">
        <v>34</v>
      </c>
      <c r="K88" s="1" t="s">
        <v>35</v>
      </c>
      <c r="L88" s="1" t="s">
        <v>36</v>
      </c>
      <c r="M88" s="1" t="s">
        <v>37</v>
      </c>
      <c r="N88" s="1">
        <v>22</v>
      </c>
      <c r="O88" s="1">
        <v>1</v>
      </c>
      <c r="P88" s="1">
        <v>2</v>
      </c>
      <c r="Q88" s="1" t="s">
        <v>42</v>
      </c>
    </row>
    <row r="89" spans="1:17" ht="15" customHeight="1">
      <c r="A89" s="1" t="s">
        <v>17</v>
      </c>
      <c r="B89" s="1">
        <v>41</v>
      </c>
      <c r="C89" s="1" t="s">
        <v>57</v>
      </c>
      <c r="D89" s="1">
        <v>28000</v>
      </c>
      <c r="E89" s="1">
        <f>(D89*1.02)</f>
        <v>28560</v>
      </c>
      <c r="F89" s="4">
        <f>((E89-D89)/D89*100)</f>
        <v>2</v>
      </c>
      <c r="G89" s="1" t="s">
        <v>145</v>
      </c>
      <c r="H89" s="1">
        <v>20210901</v>
      </c>
      <c r="I89" s="1">
        <v>20240831</v>
      </c>
      <c r="J89" s="1" t="s">
        <v>58</v>
      </c>
      <c r="K89" s="1" t="s">
        <v>59</v>
      </c>
      <c r="L89" s="1" t="s">
        <v>21</v>
      </c>
      <c r="M89" s="1" t="s">
        <v>49</v>
      </c>
      <c r="N89" s="1" t="s">
        <v>50</v>
      </c>
      <c r="O89" s="1" t="s">
        <v>60</v>
      </c>
      <c r="P89" s="1" t="s">
        <v>31</v>
      </c>
      <c r="Q89" s="1" t="s">
        <v>42</v>
      </c>
    </row>
    <row r="90" spans="1:17" ht="15" customHeight="1">
      <c r="A90" s="1" t="s">
        <v>17</v>
      </c>
      <c r="B90" s="1">
        <v>37</v>
      </c>
      <c r="C90" s="1" t="s">
        <v>57</v>
      </c>
      <c r="D90" s="1">
        <v>28000</v>
      </c>
      <c r="E90" s="1">
        <f>(D90*1.02)</f>
        <v>28560</v>
      </c>
      <c r="F90" s="4">
        <f>((E90-D90)/D90*100)</f>
        <v>2</v>
      </c>
      <c r="G90" s="1" t="s">
        <v>145</v>
      </c>
      <c r="H90" s="1">
        <v>20220901</v>
      </c>
      <c r="I90" s="1">
        <v>20240831</v>
      </c>
      <c r="J90" s="1" t="s">
        <v>58</v>
      </c>
      <c r="K90" s="1" t="s">
        <v>59</v>
      </c>
      <c r="L90" s="1" t="s">
        <v>21</v>
      </c>
      <c r="M90" s="1" t="s">
        <v>49</v>
      </c>
      <c r="N90" s="1" t="s">
        <v>50</v>
      </c>
      <c r="O90" s="1" t="s">
        <v>60</v>
      </c>
      <c r="P90" s="1" t="s">
        <v>31</v>
      </c>
      <c r="Q90" s="1" t="s">
        <v>42</v>
      </c>
    </row>
    <row r="91" spans="1:17" ht="15" customHeight="1">
      <c r="A91" s="1" t="s">
        <v>17</v>
      </c>
      <c r="B91" s="1">
        <v>34</v>
      </c>
      <c r="C91" s="1" t="s">
        <v>57</v>
      </c>
      <c r="D91" s="1">
        <v>28000</v>
      </c>
      <c r="E91" s="1">
        <f>(D91*1.02)</f>
        <v>28560</v>
      </c>
      <c r="F91" s="4">
        <f>((E91-D91)/D91*100)</f>
        <v>2</v>
      </c>
      <c r="G91" s="1" t="s">
        <v>145</v>
      </c>
      <c r="H91" s="1">
        <v>20210901</v>
      </c>
      <c r="I91" s="1">
        <v>20240831</v>
      </c>
      <c r="J91" s="1" t="s">
        <v>58</v>
      </c>
      <c r="K91" s="1" t="s">
        <v>59</v>
      </c>
      <c r="L91" s="1" t="s">
        <v>21</v>
      </c>
      <c r="M91" s="1" t="s">
        <v>49</v>
      </c>
      <c r="N91" s="1" t="s">
        <v>50</v>
      </c>
      <c r="O91" s="1" t="s">
        <v>60</v>
      </c>
      <c r="P91" s="1" t="s">
        <v>31</v>
      </c>
      <c r="Q91" s="1" t="s">
        <v>42</v>
      </c>
    </row>
    <row r="92" spans="1:17" ht="15" customHeight="1">
      <c r="A92" s="1" t="s">
        <v>17</v>
      </c>
      <c r="B92" s="1">
        <v>29</v>
      </c>
      <c r="C92" s="1" t="s">
        <v>57</v>
      </c>
      <c r="D92" s="1">
        <v>29900</v>
      </c>
      <c r="E92" s="1">
        <f>(D92*1.02)</f>
        <v>30498</v>
      </c>
      <c r="F92" s="4">
        <f>((E92-D92)/D92*100)</f>
        <v>2</v>
      </c>
      <c r="G92" s="1" t="s">
        <v>145</v>
      </c>
      <c r="H92" s="1">
        <v>20201116</v>
      </c>
      <c r="I92" s="1">
        <v>20241115</v>
      </c>
      <c r="J92" s="1" t="s">
        <v>58</v>
      </c>
      <c r="K92" s="1" t="s">
        <v>59</v>
      </c>
      <c r="L92" s="1" t="s">
        <v>21</v>
      </c>
      <c r="M92" s="1" t="s">
        <v>49</v>
      </c>
      <c r="N92" s="1" t="s">
        <v>50</v>
      </c>
      <c r="O92" s="1" t="s">
        <v>60</v>
      </c>
      <c r="P92" s="1" t="s">
        <v>31</v>
      </c>
      <c r="Q92" s="1" t="s">
        <v>42</v>
      </c>
    </row>
    <row r="93" spans="1:17" ht="15" customHeight="1">
      <c r="A93" s="1" t="s">
        <v>40</v>
      </c>
      <c r="B93" s="1">
        <v>44</v>
      </c>
      <c r="C93" s="1" t="s">
        <v>68</v>
      </c>
      <c r="D93" s="1">
        <v>52000</v>
      </c>
      <c r="E93" s="1">
        <v>52800</v>
      </c>
      <c r="F93" s="4">
        <f>((E93-D93)/D93*100)</f>
        <v>1.5384615384615385</v>
      </c>
      <c r="G93" s="1" t="s">
        <v>76</v>
      </c>
      <c r="H93" s="1">
        <v>20050401</v>
      </c>
      <c r="I93" s="1"/>
      <c r="J93" s="1" t="s">
        <v>70</v>
      </c>
      <c r="K93" s="1"/>
      <c r="L93" s="1" t="s">
        <v>77</v>
      </c>
      <c r="M93" s="1" t="s">
        <v>72</v>
      </c>
      <c r="N93" s="1" t="s">
        <v>73</v>
      </c>
      <c r="O93" s="1" t="s">
        <v>74</v>
      </c>
      <c r="P93" s="1" t="s">
        <v>31</v>
      </c>
      <c r="Q93" s="1" t="s">
        <v>42</v>
      </c>
    </row>
    <row r="94" spans="1:17" ht="15" customHeight="1">
      <c r="A94" s="1" t="s">
        <v>40</v>
      </c>
      <c r="B94" s="1">
        <v>50</v>
      </c>
      <c r="C94" s="1" t="s">
        <v>98</v>
      </c>
      <c r="D94" s="1">
        <v>48000</v>
      </c>
      <c r="E94" s="1">
        <v>53000</v>
      </c>
      <c r="F94" s="4">
        <f>((E94-D94)/D94*100)</f>
        <v>10.416666666666668</v>
      </c>
      <c r="G94" s="1" t="s">
        <v>99</v>
      </c>
      <c r="H94" s="1">
        <v>20130120</v>
      </c>
      <c r="I94" s="6">
        <v>20251031</v>
      </c>
      <c r="J94" s="1" t="s">
        <v>46</v>
      </c>
      <c r="K94" s="1" t="s">
        <v>100</v>
      </c>
      <c r="L94" s="1" t="s">
        <v>85</v>
      </c>
      <c r="M94" s="1" t="s">
        <v>49</v>
      </c>
      <c r="N94" s="1" t="s">
        <v>50</v>
      </c>
      <c r="O94" s="1" t="s">
        <v>74</v>
      </c>
      <c r="P94" s="1" t="s">
        <v>31</v>
      </c>
      <c r="Q94" s="1" t="s">
        <v>42</v>
      </c>
    </row>
    <row r="95" spans="1:17" ht="15" customHeight="1">
      <c r="A95" s="1" t="s">
        <v>40</v>
      </c>
      <c r="B95" s="1">
        <v>42</v>
      </c>
      <c r="C95" s="1" t="s">
        <v>98</v>
      </c>
      <c r="D95" s="1">
        <v>45000</v>
      </c>
      <c r="E95" s="1">
        <v>47000</v>
      </c>
      <c r="F95" s="4">
        <f>((E95-D95)/D95*100)</f>
        <v>4.4444444444444446</v>
      </c>
      <c r="G95" s="1" t="s">
        <v>101</v>
      </c>
      <c r="H95" s="1">
        <v>20230101</v>
      </c>
      <c r="I95" s="6">
        <v>20251231</v>
      </c>
      <c r="J95" s="1" t="s">
        <v>46</v>
      </c>
      <c r="K95" s="1" t="s">
        <v>100</v>
      </c>
      <c r="L95" s="1" t="s">
        <v>85</v>
      </c>
      <c r="M95" s="1" t="s">
        <v>49</v>
      </c>
      <c r="N95" s="1" t="s">
        <v>50</v>
      </c>
      <c r="O95" s="1" t="s">
        <v>74</v>
      </c>
      <c r="P95" s="1" t="s">
        <v>31</v>
      </c>
      <c r="Q95" s="1" t="s">
        <v>42</v>
      </c>
    </row>
    <row r="96" spans="1:17" ht="15" customHeight="1">
      <c r="A96" s="1" t="s">
        <v>40</v>
      </c>
      <c r="B96" s="1">
        <v>71</v>
      </c>
      <c r="C96" s="1" t="s">
        <v>102</v>
      </c>
      <c r="D96" s="1">
        <v>64200</v>
      </c>
      <c r="E96" s="1">
        <v>64200</v>
      </c>
      <c r="F96" s="4">
        <f>((E96-D96)/D96*100)</f>
        <v>0</v>
      </c>
      <c r="G96" s="1" t="s">
        <v>90</v>
      </c>
      <c r="H96" s="1">
        <v>19960101</v>
      </c>
      <c r="I96" s="6">
        <v>20240630</v>
      </c>
      <c r="J96" s="1" t="s">
        <v>105</v>
      </c>
      <c r="K96" s="1" t="s">
        <v>93</v>
      </c>
      <c r="L96" s="1" t="s">
        <v>106</v>
      </c>
      <c r="M96" s="1" t="s">
        <v>49</v>
      </c>
      <c r="N96" s="1" t="s">
        <v>50</v>
      </c>
      <c r="O96" s="1" t="s">
        <v>104</v>
      </c>
      <c r="P96" s="1" t="s">
        <v>31</v>
      </c>
      <c r="Q96" s="1" t="s">
        <v>42</v>
      </c>
    </row>
    <row r="97" spans="1:17" ht="15" customHeight="1">
      <c r="A97" s="1" t="s">
        <v>40</v>
      </c>
      <c r="B97" s="1">
        <v>50</v>
      </c>
      <c r="C97" s="1" t="s">
        <v>102</v>
      </c>
      <c r="D97" s="1">
        <v>68500</v>
      </c>
      <c r="E97" s="1">
        <v>75000</v>
      </c>
      <c r="F97" s="4">
        <f>((E97-D97)/D97*100)</f>
        <v>9.4890510948905096</v>
      </c>
      <c r="G97" s="1" t="s">
        <v>107</v>
      </c>
      <c r="H97" s="1">
        <v>20070401</v>
      </c>
      <c r="I97" s="6">
        <v>20240707</v>
      </c>
      <c r="J97" s="1" t="s">
        <v>103</v>
      </c>
      <c r="K97" s="1"/>
      <c r="L97" s="1" t="s">
        <v>88</v>
      </c>
      <c r="M97" s="1" t="s">
        <v>49</v>
      </c>
      <c r="N97" s="1" t="s">
        <v>50</v>
      </c>
      <c r="O97" s="1" t="s">
        <v>104</v>
      </c>
      <c r="P97" s="1" t="s">
        <v>31</v>
      </c>
      <c r="Q97" s="1" t="s">
        <v>42</v>
      </c>
    </row>
    <row r="98" spans="1:17" ht="15" customHeight="1">
      <c r="A98" s="1" t="s">
        <v>40</v>
      </c>
      <c r="B98" s="1">
        <v>50</v>
      </c>
      <c r="C98" s="1" t="s">
        <v>102</v>
      </c>
      <c r="D98" s="1">
        <v>68500</v>
      </c>
      <c r="E98" s="1">
        <v>75000</v>
      </c>
      <c r="F98" s="4">
        <f>((E98-D98)/D98*100)</f>
        <v>9.4890510948905096</v>
      </c>
      <c r="G98" s="1" t="s">
        <v>108</v>
      </c>
      <c r="H98" s="1">
        <v>20070401</v>
      </c>
      <c r="I98" s="6">
        <v>20240707</v>
      </c>
      <c r="J98" s="1" t="s">
        <v>109</v>
      </c>
      <c r="K98" s="1" t="s">
        <v>110</v>
      </c>
      <c r="L98" s="1" t="s">
        <v>21</v>
      </c>
      <c r="M98" s="1"/>
      <c r="N98" s="1"/>
      <c r="O98" s="1"/>
      <c r="P98" s="1"/>
      <c r="Q98" s="1" t="s">
        <v>42</v>
      </c>
    </row>
    <row r="99" spans="1:17" ht="15" customHeight="1">
      <c r="A99" s="1" t="s">
        <v>40</v>
      </c>
      <c r="B99" s="1">
        <v>56</v>
      </c>
      <c r="C99" s="1" t="s">
        <v>112</v>
      </c>
      <c r="D99" s="1">
        <v>66700</v>
      </c>
      <c r="E99" s="1">
        <v>68650</v>
      </c>
      <c r="F99" s="4">
        <f>((E99-D99)/D99*100)</f>
        <v>2.9235382308845579</v>
      </c>
      <c r="G99" s="1" t="s">
        <v>147</v>
      </c>
      <c r="H99" s="1">
        <v>20091001</v>
      </c>
      <c r="I99" s="6"/>
      <c r="J99" s="1" t="s">
        <v>103</v>
      </c>
      <c r="K99" s="1"/>
      <c r="L99" s="1" t="s">
        <v>21</v>
      </c>
      <c r="M99" s="1" t="s">
        <v>49</v>
      </c>
      <c r="N99" s="1" t="s">
        <v>50</v>
      </c>
      <c r="O99" s="1" t="s">
        <v>116</v>
      </c>
      <c r="P99" s="1" t="s">
        <v>60</v>
      </c>
      <c r="Q99" s="1" t="s">
        <v>42</v>
      </c>
    </row>
    <row r="100" spans="1:17" ht="15" customHeight="1">
      <c r="A100" s="1" t="s">
        <v>17</v>
      </c>
      <c r="B100" s="1">
        <v>68</v>
      </c>
      <c r="C100" s="1" t="s">
        <v>123</v>
      </c>
      <c r="D100" s="1">
        <v>49800</v>
      </c>
      <c r="E100" s="1">
        <v>49800</v>
      </c>
      <c r="F100" s="4">
        <f>((E100-D100)/D100*100)</f>
        <v>0</v>
      </c>
      <c r="G100" s="1" t="s">
        <v>90</v>
      </c>
      <c r="H100" s="1">
        <v>19950701</v>
      </c>
      <c r="I100" s="6">
        <v>20250731</v>
      </c>
      <c r="J100" s="1" t="s">
        <v>103</v>
      </c>
      <c r="K100" s="1"/>
      <c r="L100" s="1" t="s">
        <v>21</v>
      </c>
      <c r="M100" s="1" t="s">
        <v>49</v>
      </c>
      <c r="N100" s="1" t="s">
        <v>50</v>
      </c>
      <c r="O100" s="1" t="s">
        <v>24</v>
      </c>
      <c r="P100" s="1" t="s">
        <v>25</v>
      </c>
      <c r="Q100" s="1" t="s">
        <v>42</v>
      </c>
    </row>
    <row r="101" spans="1:17" ht="15" customHeight="1">
      <c r="A101" s="1" t="s">
        <v>40</v>
      </c>
      <c r="B101" s="1">
        <v>70</v>
      </c>
      <c r="C101" s="1" t="s">
        <v>124</v>
      </c>
      <c r="D101" s="1">
        <v>48850</v>
      </c>
      <c r="E101" s="1">
        <v>48850</v>
      </c>
      <c r="F101" s="4">
        <f>((E101-D101)/D101*100)</f>
        <v>0</v>
      </c>
      <c r="G101" s="1" t="s">
        <v>90</v>
      </c>
      <c r="H101" s="1">
        <v>20080301</v>
      </c>
      <c r="I101" s="6">
        <v>20240731</v>
      </c>
      <c r="J101" s="1" t="s">
        <v>129</v>
      </c>
      <c r="K101" s="1" t="s">
        <v>91</v>
      </c>
      <c r="L101" s="1" t="s">
        <v>36</v>
      </c>
      <c r="M101" s="1" t="s">
        <v>49</v>
      </c>
      <c r="N101" s="1" t="s">
        <v>50</v>
      </c>
      <c r="O101" s="1" t="s">
        <v>51</v>
      </c>
      <c r="P101" s="1" t="s">
        <v>31</v>
      </c>
      <c r="Q101" s="1" t="s">
        <v>42</v>
      </c>
    </row>
    <row r="102" spans="1:17" ht="15" customHeight="1">
      <c r="A102" s="1" t="s">
        <v>40</v>
      </c>
      <c r="B102" s="1">
        <v>64</v>
      </c>
      <c r="C102" s="1" t="s">
        <v>124</v>
      </c>
      <c r="D102" s="1">
        <v>52400</v>
      </c>
      <c r="E102" s="1">
        <v>53900</v>
      </c>
      <c r="F102" s="4">
        <f>((E102-D102)/D102*100)</f>
        <v>2.8625954198473282</v>
      </c>
      <c r="G102" s="1" t="s">
        <v>147</v>
      </c>
      <c r="H102" s="1">
        <v>19950701</v>
      </c>
      <c r="I102" s="6"/>
      <c r="J102" s="1" t="s">
        <v>103</v>
      </c>
      <c r="K102" s="1"/>
      <c r="L102" s="1" t="s">
        <v>113</v>
      </c>
      <c r="M102" s="1" t="s">
        <v>49</v>
      </c>
      <c r="N102" s="1" t="s">
        <v>50</v>
      </c>
      <c r="O102" s="1" t="s">
        <v>51</v>
      </c>
      <c r="P102" s="1" t="s">
        <v>31</v>
      </c>
      <c r="Q102" s="1" t="s">
        <v>42</v>
      </c>
    </row>
    <row r="103" spans="1:17" ht="15" customHeight="1">
      <c r="A103" s="1" t="s">
        <v>17</v>
      </c>
      <c r="B103" s="1">
        <v>63</v>
      </c>
      <c r="C103" s="1" t="s">
        <v>124</v>
      </c>
      <c r="D103" s="1">
        <v>49800</v>
      </c>
      <c r="E103" s="1">
        <v>51200</v>
      </c>
      <c r="F103" s="4">
        <f>((E103-D103)/D103*100)</f>
        <v>2.8112449799196786</v>
      </c>
      <c r="G103" s="1" t="s">
        <v>147</v>
      </c>
      <c r="H103" s="1">
        <v>20101001</v>
      </c>
      <c r="I103" s="6"/>
      <c r="J103" s="1" t="s">
        <v>103</v>
      </c>
      <c r="K103" s="1"/>
      <c r="L103" s="1" t="s">
        <v>21</v>
      </c>
      <c r="M103" s="1" t="s">
        <v>49</v>
      </c>
      <c r="N103" s="1" t="s">
        <v>50</v>
      </c>
      <c r="O103" s="1" t="s">
        <v>51</v>
      </c>
      <c r="P103" s="1" t="s">
        <v>31</v>
      </c>
      <c r="Q103" s="1" t="s">
        <v>42</v>
      </c>
    </row>
    <row r="104" spans="1:17" ht="15" customHeight="1">
      <c r="A104" s="1" t="s">
        <v>40</v>
      </c>
      <c r="B104" s="1">
        <v>63</v>
      </c>
      <c r="C104" s="1" t="s">
        <v>124</v>
      </c>
      <c r="D104" s="1">
        <v>55800</v>
      </c>
      <c r="E104" s="1">
        <v>57400</v>
      </c>
      <c r="F104" s="4">
        <f>((E104-D104)/D104*100)</f>
        <v>2.8673835125448028</v>
      </c>
      <c r="G104" s="1" t="s">
        <v>147</v>
      </c>
      <c r="H104" s="1">
        <v>20100101</v>
      </c>
      <c r="I104" s="6"/>
      <c r="J104" s="1" t="s">
        <v>103</v>
      </c>
      <c r="K104" s="1"/>
      <c r="L104" s="1" t="s">
        <v>21</v>
      </c>
      <c r="M104" s="1" t="s">
        <v>49</v>
      </c>
      <c r="N104" s="1" t="s">
        <v>50</v>
      </c>
      <c r="O104" s="1" t="s">
        <v>51</v>
      </c>
      <c r="P104" s="1" t="s">
        <v>31</v>
      </c>
      <c r="Q104" s="1" t="s">
        <v>42</v>
      </c>
    </row>
    <row r="105" spans="1:17" ht="15" customHeight="1">
      <c r="A105" s="1" t="s">
        <v>40</v>
      </c>
      <c r="B105" s="1">
        <v>63</v>
      </c>
      <c r="C105" s="1" t="s">
        <v>124</v>
      </c>
      <c r="D105" s="1">
        <v>64500</v>
      </c>
      <c r="E105" s="1">
        <v>67100</v>
      </c>
      <c r="F105" s="4">
        <f>((E105-D105)/D105*100)</f>
        <v>4.0310077519379846</v>
      </c>
      <c r="G105" s="1" t="s">
        <v>142</v>
      </c>
      <c r="H105" s="1">
        <v>20220201</v>
      </c>
      <c r="I105" s="6"/>
      <c r="J105" s="1" t="s">
        <v>103</v>
      </c>
      <c r="K105" s="1"/>
      <c r="L105" s="1" t="s">
        <v>21</v>
      </c>
      <c r="M105" s="1" t="s">
        <v>49</v>
      </c>
      <c r="N105" s="1" t="s">
        <v>50</v>
      </c>
      <c r="O105" s="1" t="s">
        <v>51</v>
      </c>
      <c r="P105" s="1" t="s">
        <v>31</v>
      </c>
      <c r="Q105" s="1" t="s">
        <v>42</v>
      </c>
    </row>
    <row r="106" spans="1:17" ht="15" customHeight="1">
      <c r="A106" s="1" t="s">
        <v>17</v>
      </c>
      <c r="B106" s="1">
        <v>60</v>
      </c>
      <c r="C106" s="1" t="s">
        <v>124</v>
      </c>
      <c r="D106" s="1">
        <v>63500</v>
      </c>
      <c r="E106" s="1">
        <v>66100</v>
      </c>
      <c r="F106" s="4">
        <f>((E106-D106)/D106*100)</f>
        <v>4.0944881889763778</v>
      </c>
      <c r="G106" s="1" t="s">
        <v>142</v>
      </c>
      <c r="H106" s="1">
        <v>19980701</v>
      </c>
      <c r="I106" s="6"/>
      <c r="J106" s="1" t="s">
        <v>103</v>
      </c>
      <c r="K106" s="1"/>
      <c r="L106" s="1" t="s">
        <v>21</v>
      </c>
      <c r="M106" s="1" t="s">
        <v>49</v>
      </c>
      <c r="N106" s="1" t="s">
        <v>50</v>
      </c>
      <c r="O106" s="1" t="s">
        <v>51</v>
      </c>
      <c r="P106" s="1" t="s">
        <v>31</v>
      </c>
      <c r="Q106" s="1" t="s">
        <v>42</v>
      </c>
    </row>
    <row r="107" spans="1:17" ht="15" customHeight="1">
      <c r="A107" s="1" t="s">
        <v>17</v>
      </c>
      <c r="B107" s="1">
        <v>58</v>
      </c>
      <c r="C107" s="1" t="s">
        <v>124</v>
      </c>
      <c r="D107" s="1">
        <v>54700</v>
      </c>
      <c r="E107" s="1">
        <v>56300</v>
      </c>
      <c r="F107" s="4">
        <f>((E107-D107)/D107*100)</f>
        <v>2.9250457038391224</v>
      </c>
      <c r="G107" s="1" t="s">
        <v>147</v>
      </c>
      <c r="H107" s="1">
        <v>20070901</v>
      </c>
      <c r="I107" s="6"/>
      <c r="J107" s="1" t="s">
        <v>103</v>
      </c>
      <c r="K107" s="1"/>
      <c r="L107" s="1" t="s">
        <v>21</v>
      </c>
      <c r="M107" s="1" t="s">
        <v>49</v>
      </c>
      <c r="N107" s="1" t="s">
        <v>50</v>
      </c>
      <c r="O107" s="1" t="s">
        <v>51</v>
      </c>
      <c r="P107" s="1" t="s">
        <v>31</v>
      </c>
      <c r="Q107" s="1" t="s">
        <v>42</v>
      </c>
    </row>
    <row r="108" spans="1:17" ht="15" customHeight="1">
      <c r="A108" s="1" t="s">
        <v>40</v>
      </c>
      <c r="B108" s="1">
        <v>58</v>
      </c>
      <c r="C108" s="1" t="s">
        <v>124</v>
      </c>
      <c r="D108" s="1">
        <v>59000</v>
      </c>
      <c r="E108" s="1">
        <v>63000</v>
      </c>
      <c r="F108" s="4">
        <f>((E108-D108)/D108*100)</f>
        <v>6.7796610169491522</v>
      </c>
      <c r="G108" s="1" t="s">
        <v>142</v>
      </c>
      <c r="H108" s="1">
        <v>20020101</v>
      </c>
      <c r="I108" s="6">
        <v>20240719</v>
      </c>
      <c r="J108" s="1" t="s">
        <v>46</v>
      </c>
      <c r="K108" s="1" t="s">
        <v>97</v>
      </c>
      <c r="L108" s="1" t="s">
        <v>130</v>
      </c>
      <c r="M108" s="1" t="s">
        <v>49</v>
      </c>
      <c r="N108" s="1" t="s">
        <v>50</v>
      </c>
      <c r="O108" s="1" t="s">
        <v>51</v>
      </c>
      <c r="P108" s="1" t="s">
        <v>31</v>
      </c>
      <c r="Q108" s="1" t="s">
        <v>42</v>
      </c>
    </row>
    <row r="109" spans="1:17" ht="15" customHeight="1">
      <c r="A109" s="1" t="s">
        <v>40</v>
      </c>
      <c r="B109" s="1">
        <v>57</v>
      </c>
      <c r="C109" s="1" t="s">
        <v>124</v>
      </c>
      <c r="D109" s="1">
        <v>60000</v>
      </c>
      <c r="E109" s="1">
        <v>62800</v>
      </c>
      <c r="F109" s="4">
        <f>((E109-D109)/D109*100)</f>
        <v>4.666666666666667</v>
      </c>
      <c r="G109" s="1" t="s">
        <v>142</v>
      </c>
      <c r="H109" s="1">
        <v>20110101</v>
      </c>
      <c r="I109" s="6"/>
      <c r="J109" s="1" t="s">
        <v>103</v>
      </c>
      <c r="K109" s="1"/>
      <c r="L109" s="1" t="s">
        <v>21</v>
      </c>
      <c r="M109" s="1" t="s">
        <v>49</v>
      </c>
      <c r="N109" s="1" t="s">
        <v>50</v>
      </c>
      <c r="O109" s="1" t="s">
        <v>24</v>
      </c>
      <c r="P109" s="1" t="s">
        <v>25</v>
      </c>
      <c r="Q109" s="1" t="s">
        <v>42</v>
      </c>
    </row>
    <row r="110" spans="1:17" ht="15" customHeight="1">
      <c r="A110" s="1" t="s">
        <v>17</v>
      </c>
      <c r="B110" s="1">
        <v>51</v>
      </c>
      <c r="C110" s="1" t="s">
        <v>124</v>
      </c>
      <c r="D110" s="1">
        <v>50000</v>
      </c>
      <c r="E110" s="1">
        <f>(D110*1.029)</f>
        <v>51449.999999999993</v>
      </c>
      <c r="F110" s="4">
        <f>((E110-D110)/D110*100)</f>
        <v>2.8999999999999857</v>
      </c>
      <c r="G110" s="1" t="s">
        <v>147</v>
      </c>
      <c r="H110" s="1">
        <v>20060801</v>
      </c>
      <c r="I110" s="6"/>
      <c r="J110" s="1" t="s">
        <v>103</v>
      </c>
      <c r="K110" s="1"/>
      <c r="L110" s="1" t="s">
        <v>21</v>
      </c>
      <c r="M110" s="1" t="s">
        <v>49</v>
      </c>
      <c r="N110" s="1" t="s">
        <v>50</v>
      </c>
      <c r="O110" s="1" t="s">
        <v>51</v>
      </c>
      <c r="P110" s="1" t="s">
        <v>31</v>
      </c>
      <c r="Q110" s="1" t="s">
        <v>42</v>
      </c>
    </row>
    <row r="111" spans="1:17" ht="15" customHeight="1">
      <c r="A111" s="1" t="s">
        <v>40</v>
      </c>
      <c r="B111" s="1">
        <v>51</v>
      </c>
      <c r="C111" s="1" t="s">
        <v>124</v>
      </c>
      <c r="D111" s="1">
        <v>56400</v>
      </c>
      <c r="E111" s="1">
        <v>58000</v>
      </c>
      <c r="F111" s="4">
        <f>((E111-D111)/D111*100)</f>
        <v>2.8368794326241136</v>
      </c>
      <c r="G111" s="1" t="s">
        <v>147</v>
      </c>
      <c r="H111" s="1">
        <v>20080701</v>
      </c>
      <c r="I111" s="6"/>
      <c r="J111" s="1" t="s">
        <v>103</v>
      </c>
      <c r="K111" s="1"/>
      <c r="L111" s="1" t="s">
        <v>21</v>
      </c>
      <c r="M111" s="1" t="s">
        <v>49</v>
      </c>
      <c r="N111" s="1" t="s">
        <v>50</v>
      </c>
      <c r="O111" s="1" t="s">
        <v>51</v>
      </c>
      <c r="P111" s="1" t="s">
        <v>31</v>
      </c>
      <c r="Q111" s="1" t="s">
        <v>42</v>
      </c>
    </row>
    <row r="112" spans="1:17" ht="15" customHeight="1">
      <c r="A112" s="1" t="s">
        <v>17</v>
      </c>
      <c r="B112" s="1">
        <v>50</v>
      </c>
      <c r="C112" s="1" t="s">
        <v>124</v>
      </c>
      <c r="D112" s="1">
        <v>49000</v>
      </c>
      <c r="E112" s="1">
        <v>50400</v>
      </c>
      <c r="F112" s="4">
        <f>((E112-D112)/D112*100)</f>
        <v>2.8571428571428572</v>
      </c>
      <c r="G112" s="1" t="s">
        <v>147</v>
      </c>
      <c r="H112" s="1">
        <v>20030318</v>
      </c>
      <c r="I112" s="6"/>
      <c r="J112" s="1" t="s">
        <v>103</v>
      </c>
      <c r="K112" s="1"/>
      <c r="L112" s="1" t="s">
        <v>21</v>
      </c>
      <c r="M112" s="1" t="s">
        <v>49</v>
      </c>
      <c r="N112" s="1" t="s">
        <v>50</v>
      </c>
      <c r="O112" s="1" t="s">
        <v>51</v>
      </c>
      <c r="P112" s="1" t="s">
        <v>31</v>
      </c>
      <c r="Q112" s="1" t="s">
        <v>42</v>
      </c>
    </row>
    <row r="113" spans="1:17" ht="15" customHeight="1">
      <c r="A113" s="1" t="s">
        <v>40</v>
      </c>
      <c r="B113" s="1">
        <v>48</v>
      </c>
      <c r="C113" s="1" t="s">
        <v>124</v>
      </c>
      <c r="D113" s="1">
        <v>57500</v>
      </c>
      <c r="E113" s="1">
        <v>62000</v>
      </c>
      <c r="F113" s="4">
        <f>((E113-D113)/D113*100)</f>
        <v>7.8260869565217401</v>
      </c>
      <c r="G113" s="1" t="s">
        <v>144</v>
      </c>
      <c r="H113" s="1">
        <v>20180301</v>
      </c>
      <c r="I113" s="6">
        <v>20250930</v>
      </c>
      <c r="J113" s="1" t="s">
        <v>103</v>
      </c>
      <c r="K113" s="1"/>
      <c r="L113" s="1" t="s">
        <v>115</v>
      </c>
      <c r="M113" s="1" t="s">
        <v>49</v>
      </c>
      <c r="N113" s="1" t="s">
        <v>50</v>
      </c>
      <c r="O113" s="1" t="s">
        <v>51</v>
      </c>
      <c r="P113" s="1" t="s">
        <v>31</v>
      </c>
      <c r="Q113" s="1" t="s">
        <v>42</v>
      </c>
    </row>
    <row r="114" spans="1:17" ht="15" customHeight="1">
      <c r="A114" s="1" t="s">
        <v>40</v>
      </c>
      <c r="B114" s="1">
        <v>45</v>
      </c>
      <c r="C114" s="1" t="s">
        <v>124</v>
      </c>
      <c r="D114" s="1">
        <v>54300</v>
      </c>
      <c r="E114" s="1">
        <v>55900</v>
      </c>
      <c r="F114" s="4">
        <f>((E114-D114)/D114*100)</f>
        <v>2.9465930018416207</v>
      </c>
      <c r="G114" s="1" t="s">
        <v>147</v>
      </c>
      <c r="H114" s="1">
        <v>20070901</v>
      </c>
      <c r="I114" s="6"/>
      <c r="J114" s="1" t="s">
        <v>103</v>
      </c>
      <c r="K114" s="1"/>
      <c r="L114" s="1" t="s">
        <v>21</v>
      </c>
      <c r="M114" s="1" t="s">
        <v>49</v>
      </c>
      <c r="N114" s="1" t="s">
        <v>50</v>
      </c>
      <c r="O114" s="1" t="s">
        <v>51</v>
      </c>
      <c r="P114" s="1" t="s">
        <v>31</v>
      </c>
      <c r="Q114" s="1" t="s">
        <v>42</v>
      </c>
    </row>
    <row r="115" spans="1:17" ht="15" customHeight="1">
      <c r="A115" s="1" t="s">
        <v>40</v>
      </c>
      <c r="B115" s="1">
        <v>43</v>
      </c>
      <c r="C115" s="1" t="s">
        <v>124</v>
      </c>
      <c r="D115" s="1">
        <v>62000</v>
      </c>
      <c r="E115" s="1">
        <v>70000</v>
      </c>
      <c r="F115" s="4">
        <f>((E115-D115)/D115*100)</f>
        <v>12.903225806451612</v>
      </c>
      <c r="G115" s="1" t="s">
        <v>146</v>
      </c>
      <c r="H115" s="1">
        <v>20211101</v>
      </c>
      <c r="I115" s="6">
        <v>20250630</v>
      </c>
      <c r="J115" s="1" t="s">
        <v>46</v>
      </c>
      <c r="K115" s="1" t="s">
        <v>97</v>
      </c>
      <c r="L115" s="1" t="s">
        <v>113</v>
      </c>
      <c r="M115" s="1" t="s">
        <v>49</v>
      </c>
      <c r="N115" s="1" t="s">
        <v>50</v>
      </c>
      <c r="O115" s="1" t="s">
        <v>51</v>
      </c>
      <c r="P115" s="1" t="s">
        <v>31</v>
      </c>
      <c r="Q115" s="1" t="s">
        <v>42</v>
      </c>
    </row>
    <row r="116" spans="1:17" ht="15" customHeight="1">
      <c r="A116" s="1" t="s">
        <v>40</v>
      </c>
      <c r="B116" s="1">
        <v>43</v>
      </c>
      <c r="C116" s="1" t="s">
        <v>124</v>
      </c>
      <c r="D116" s="1">
        <v>54600</v>
      </c>
      <c r="E116" s="1">
        <v>56200</v>
      </c>
      <c r="F116" s="4">
        <f>((E116-D116)/D116*100)</f>
        <v>2.9304029304029302</v>
      </c>
      <c r="G116" s="1" t="s">
        <v>147</v>
      </c>
      <c r="H116" s="1">
        <v>20180101</v>
      </c>
      <c r="I116" s="6"/>
      <c r="J116" s="1" t="s">
        <v>103</v>
      </c>
      <c r="K116" s="1"/>
      <c r="L116" s="1" t="s">
        <v>21</v>
      </c>
      <c r="M116" s="1" t="s">
        <v>49</v>
      </c>
      <c r="N116" s="1" t="s">
        <v>50</v>
      </c>
      <c r="O116" s="1" t="s">
        <v>51</v>
      </c>
      <c r="P116" s="1" t="s">
        <v>31</v>
      </c>
      <c r="Q116" s="1" t="s">
        <v>42</v>
      </c>
    </row>
    <row r="117" spans="1:17" ht="15" customHeight="1">
      <c r="A117" s="1" t="s">
        <v>40</v>
      </c>
      <c r="B117" s="1">
        <v>43</v>
      </c>
      <c r="C117" s="1" t="s">
        <v>124</v>
      </c>
      <c r="D117" s="1">
        <v>54800</v>
      </c>
      <c r="E117" s="1">
        <v>56400</v>
      </c>
      <c r="F117" s="4">
        <f>((E117-D117)/D117*100)</f>
        <v>2.9197080291970803</v>
      </c>
      <c r="G117" s="1" t="s">
        <v>147</v>
      </c>
      <c r="H117" s="1">
        <v>20140501</v>
      </c>
      <c r="I117" s="6"/>
      <c r="J117" s="1" t="s">
        <v>103</v>
      </c>
      <c r="K117" s="1"/>
      <c r="L117" s="1" t="s">
        <v>21</v>
      </c>
      <c r="M117" s="1" t="s">
        <v>49</v>
      </c>
      <c r="N117" s="1" t="s">
        <v>50</v>
      </c>
      <c r="O117" s="1" t="s">
        <v>51</v>
      </c>
      <c r="P117" s="1" t="s">
        <v>31</v>
      </c>
      <c r="Q117" s="1" t="s">
        <v>42</v>
      </c>
    </row>
    <row r="118" spans="1:17" ht="15" customHeight="1">
      <c r="A118" s="1" t="s">
        <v>40</v>
      </c>
      <c r="B118" s="1">
        <v>43</v>
      </c>
      <c r="C118" s="1" t="s">
        <v>124</v>
      </c>
      <c r="D118" s="1">
        <v>54200</v>
      </c>
      <c r="E118" s="1">
        <v>54200</v>
      </c>
      <c r="F118" s="4">
        <f>((E118-D118)/D118*100)</f>
        <v>0</v>
      </c>
      <c r="G118" s="1" t="s">
        <v>90</v>
      </c>
      <c r="H118" s="1">
        <v>20070901</v>
      </c>
      <c r="I118" s="6" t="s">
        <v>131</v>
      </c>
      <c r="J118" s="1" t="s">
        <v>103</v>
      </c>
      <c r="K118" s="1"/>
      <c r="L118" s="1" t="s">
        <v>132</v>
      </c>
      <c r="M118" s="1" t="s">
        <v>49</v>
      </c>
      <c r="N118" s="1" t="s">
        <v>50</v>
      </c>
      <c r="O118" s="1" t="s">
        <v>51</v>
      </c>
      <c r="P118" s="1" t="s">
        <v>31</v>
      </c>
      <c r="Q118" s="1" t="s">
        <v>42</v>
      </c>
    </row>
    <row r="119" spans="1:17" ht="15" customHeight="1">
      <c r="A119" s="1" t="s">
        <v>40</v>
      </c>
      <c r="B119" s="1">
        <v>41</v>
      </c>
      <c r="C119" s="1" t="s">
        <v>124</v>
      </c>
      <c r="D119" s="1">
        <v>54800</v>
      </c>
      <c r="E119" s="1">
        <v>56400</v>
      </c>
      <c r="F119" s="4">
        <f>((E119-D119)/D119*100)</f>
        <v>2.9197080291970803</v>
      </c>
      <c r="G119" s="1" t="s">
        <v>147</v>
      </c>
      <c r="H119" s="1">
        <v>20100101</v>
      </c>
      <c r="I119" s="6"/>
      <c r="J119" s="1" t="s">
        <v>103</v>
      </c>
      <c r="K119" s="1"/>
      <c r="L119" s="1" t="s">
        <v>21</v>
      </c>
      <c r="M119" s="1" t="s">
        <v>49</v>
      </c>
      <c r="N119" s="1" t="s">
        <v>50</v>
      </c>
      <c r="O119" s="1" t="s">
        <v>51</v>
      </c>
      <c r="P119" s="1" t="s">
        <v>31</v>
      </c>
      <c r="Q119" s="1" t="s">
        <v>42</v>
      </c>
    </row>
    <row r="120" spans="1:17" ht="15" customHeight="1">
      <c r="A120" s="1" t="s">
        <v>17</v>
      </c>
      <c r="B120" s="1">
        <v>24</v>
      </c>
      <c r="C120" s="1" t="s">
        <v>32</v>
      </c>
      <c r="D120" s="1">
        <v>28000</v>
      </c>
      <c r="E120" s="1">
        <v>28000</v>
      </c>
      <c r="F120" s="4">
        <f>((E120-D120)/D120*100)</f>
        <v>0</v>
      </c>
      <c r="G120" s="1" t="s">
        <v>33</v>
      </c>
      <c r="H120" s="1">
        <v>20231101</v>
      </c>
      <c r="I120" s="1">
        <v>20241031</v>
      </c>
      <c r="J120" s="1" t="s">
        <v>34</v>
      </c>
      <c r="K120" s="1" t="s">
        <v>35</v>
      </c>
      <c r="L120" s="1" t="s">
        <v>36</v>
      </c>
      <c r="M120" s="1" t="s">
        <v>37</v>
      </c>
      <c r="N120" s="1">
        <v>22</v>
      </c>
      <c r="O120" s="1">
        <v>1</v>
      </c>
      <c r="P120" s="1">
        <v>2</v>
      </c>
      <c r="Q120" s="1" t="s">
        <v>43</v>
      </c>
    </row>
    <row r="121" spans="1:17" ht="15" customHeight="1">
      <c r="A121" s="1" t="s">
        <v>40</v>
      </c>
      <c r="B121" s="1">
        <v>22</v>
      </c>
      <c r="C121" s="1" t="s">
        <v>32</v>
      </c>
      <c r="D121" s="1">
        <v>28000</v>
      </c>
      <c r="E121" s="1">
        <v>28000</v>
      </c>
      <c r="F121" s="4">
        <f>((E121-D121)/D121*100)</f>
        <v>0</v>
      </c>
      <c r="G121" s="1" t="s">
        <v>33</v>
      </c>
      <c r="H121" s="1">
        <v>20240815</v>
      </c>
      <c r="I121" s="1">
        <v>20250814</v>
      </c>
      <c r="J121" s="1" t="s">
        <v>34</v>
      </c>
      <c r="K121" s="1" t="s">
        <v>35</v>
      </c>
      <c r="L121" s="1" t="s">
        <v>36</v>
      </c>
      <c r="M121" s="1" t="s">
        <v>37</v>
      </c>
      <c r="N121" s="1">
        <v>22</v>
      </c>
      <c r="O121" s="1">
        <v>1</v>
      </c>
      <c r="P121" s="1">
        <v>2</v>
      </c>
      <c r="Q121" s="1" t="s">
        <v>43</v>
      </c>
    </row>
    <row r="122" spans="1:17" ht="15" customHeight="1">
      <c r="A122" s="1" t="s">
        <v>17</v>
      </c>
      <c r="B122" s="1">
        <v>22</v>
      </c>
      <c r="C122" s="1" t="s">
        <v>32</v>
      </c>
      <c r="D122" s="1">
        <v>28000</v>
      </c>
      <c r="E122" s="1">
        <v>28000</v>
      </c>
      <c r="F122" s="4">
        <f>((E122-D122)/D122*100)</f>
        <v>0</v>
      </c>
      <c r="G122" s="1" t="s">
        <v>33</v>
      </c>
      <c r="H122" s="1">
        <v>20240401</v>
      </c>
      <c r="I122" s="1">
        <v>20250331</v>
      </c>
      <c r="J122" s="1" t="s">
        <v>34</v>
      </c>
      <c r="K122" s="1" t="s">
        <v>35</v>
      </c>
      <c r="L122" s="1" t="s">
        <v>36</v>
      </c>
      <c r="M122" s="1" t="s">
        <v>37</v>
      </c>
      <c r="N122" s="1">
        <v>22</v>
      </c>
      <c r="O122" s="1">
        <v>1</v>
      </c>
      <c r="P122" s="1">
        <v>2</v>
      </c>
      <c r="Q122" s="1" t="s">
        <v>43</v>
      </c>
    </row>
    <row r="123" spans="1:17" ht="15" customHeight="1">
      <c r="A123" s="1" t="s">
        <v>40</v>
      </c>
      <c r="B123" s="1">
        <v>41</v>
      </c>
      <c r="C123" s="1" t="s">
        <v>44</v>
      </c>
      <c r="D123" s="1">
        <v>48000</v>
      </c>
      <c r="E123" s="1">
        <f>(D123*1.025)</f>
        <v>49199.999999999993</v>
      </c>
      <c r="F123" s="4">
        <f>((E123-D123)/D123*100)</f>
        <v>2.4999999999999849</v>
      </c>
      <c r="G123" s="1" t="s">
        <v>45</v>
      </c>
      <c r="H123" s="1">
        <v>20230201</v>
      </c>
      <c r="I123" s="1" t="s">
        <v>53</v>
      </c>
      <c r="J123" s="1" t="s">
        <v>46</v>
      </c>
      <c r="K123" s="1" t="s">
        <v>47</v>
      </c>
      <c r="L123" s="1" t="s">
        <v>21</v>
      </c>
      <c r="M123" s="1" t="s">
        <v>49</v>
      </c>
      <c r="N123" s="1" t="s">
        <v>50</v>
      </c>
      <c r="O123" s="1" t="s">
        <v>51</v>
      </c>
      <c r="P123" s="1" t="s">
        <v>31</v>
      </c>
      <c r="Q123" s="1" t="s">
        <v>43</v>
      </c>
    </row>
    <row r="124" spans="1:17" ht="15" customHeight="1">
      <c r="A124" s="1" t="s">
        <v>40</v>
      </c>
      <c r="B124" s="1">
        <v>32</v>
      </c>
      <c r="C124" s="1" t="s">
        <v>44</v>
      </c>
      <c r="D124" s="1">
        <v>47500</v>
      </c>
      <c r="E124" s="1">
        <v>48700</v>
      </c>
      <c r="F124" s="4">
        <f>((E124-D124)/D124*100)</f>
        <v>2.5263157894736841</v>
      </c>
      <c r="G124" s="1" t="s">
        <v>45</v>
      </c>
      <c r="H124" s="1">
        <v>20150126</v>
      </c>
      <c r="I124" s="1" t="s">
        <v>54</v>
      </c>
      <c r="J124" s="1" t="s">
        <v>46</v>
      </c>
      <c r="K124" s="1" t="s">
        <v>47</v>
      </c>
      <c r="L124" s="1" t="s">
        <v>21</v>
      </c>
      <c r="M124" s="1" t="s">
        <v>49</v>
      </c>
      <c r="N124" s="1" t="s">
        <v>50</v>
      </c>
      <c r="O124" s="1" t="s">
        <v>51</v>
      </c>
      <c r="P124" s="1" t="s">
        <v>31</v>
      </c>
      <c r="Q124" s="1" t="s">
        <v>43</v>
      </c>
    </row>
    <row r="125" spans="1:17" ht="15" customHeight="1">
      <c r="A125" s="1" t="s">
        <v>17</v>
      </c>
      <c r="B125" s="1">
        <v>47</v>
      </c>
      <c r="C125" s="1" t="s">
        <v>57</v>
      </c>
      <c r="D125" s="1">
        <v>28000</v>
      </c>
      <c r="E125" s="1">
        <f>(D125*1.02)</f>
        <v>28560</v>
      </c>
      <c r="F125" s="4">
        <f>((E125-D125)/D125*100)</f>
        <v>2</v>
      </c>
      <c r="G125" s="1" t="s">
        <v>145</v>
      </c>
      <c r="H125" s="1">
        <v>20220901</v>
      </c>
      <c r="I125" s="1">
        <v>20240831</v>
      </c>
      <c r="J125" s="1" t="s">
        <v>58</v>
      </c>
      <c r="K125" s="1" t="s">
        <v>59</v>
      </c>
      <c r="L125" s="1" t="s">
        <v>21</v>
      </c>
      <c r="M125" s="1" t="s">
        <v>49</v>
      </c>
      <c r="N125" s="1" t="s">
        <v>50</v>
      </c>
      <c r="O125" s="1" t="s">
        <v>60</v>
      </c>
      <c r="P125" s="1" t="s">
        <v>31</v>
      </c>
      <c r="Q125" s="1" t="s">
        <v>43</v>
      </c>
    </row>
    <row r="126" spans="1:17" ht="15" customHeight="1">
      <c r="A126" s="1" t="s">
        <v>17</v>
      </c>
      <c r="B126" s="1">
        <v>41</v>
      </c>
      <c r="C126" s="1" t="s">
        <v>57</v>
      </c>
      <c r="D126" s="1">
        <v>28000</v>
      </c>
      <c r="E126" s="1">
        <f>(D126*1.02)</f>
        <v>28560</v>
      </c>
      <c r="F126" s="4">
        <f>((E126-D126)/D126*100)</f>
        <v>2</v>
      </c>
      <c r="G126" s="1" t="s">
        <v>145</v>
      </c>
      <c r="H126" s="1">
        <v>20210901</v>
      </c>
      <c r="I126" s="1">
        <v>20240831</v>
      </c>
      <c r="J126" s="1" t="s">
        <v>58</v>
      </c>
      <c r="K126" s="1" t="s">
        <v>59</v>
      </c>
      <c r="L126" s="1" t="s">
        <v>21</v>
      </c>
      <c r="M126" s="1" t="s">
        <v>49</v>
      </c>
      <c r="N126" s="1" t="s">
        <v>50</v>
      </c>
      <c r="O126" s="1" t="s">
        <v>60</v>
      </c>
      <c r="P126" s="1" t="s">
        <v>31</v>
      </c>
      <c r="Q126" s="1" t="s">
        <v>43</v>
      </c>
    </row>
    <row r="127" spans="1:17" ht="15" customHeight="1">
      <c r="A127" s="1" t="s">
        <v>17</v>
      </c>
      <c r="B127" s="1">
        <v>40</v>
      </c>
      <c r="C127" s="1" t="s">
        <v>57</v>
      </c>
      <c r="D127" s="1">
        <v>29900</v>
      </c>
      <c r="E127" s="1">
        <f>(D127*1.02)</f>
        <v>30498</v>
      </c>
      <c r="F127" s="4">
        <f>((E127-D127)/D127*100)</f>
        <v>2</v>
      </c>
      <c r="G127" s="1" t="s">
        <v>145</v>
      </c>
      <c r="H127" s="1">
        <v>20170901</v>
      </c>
      <c r="I127" s="1">
        <v>20240831</v>
      </c>
      <c r="J127" s="1" t="s">
        <v>58</v>
      </c>
      <c r="K127" s="1" t="s">
        <v>59</v>
      </c>
      <c r="L127" s="1" t="s">
        <v>21</v>
      </c>
      <c r="M127" s="1" t="s">
        <v>49</v>
      </c>
      <c r="N127" s="1" t="s">
        <v>50</v>
      </c>
      <c r="O127" s="1" t="s">
        <v>60</v>
      </c>
      <c r="P127" s="1" t="s">
        <v>31</v>
      </c>
      <c r="Q127" s="1" t="s">
        <v>43</v>
      </c>
    </row>
    <row r="128" spans="1:17" ht="15" customHeight="1">
      <c r="A128" s="1" t="s">
        <v>40</v>
      </c>
      <c r="B128" s="1">
        <v>29</v>
      </c>
      <c r="C128" s="1" t="s">
        <v>57</v>
      </c>
      <c r="D128" s="1">
        <v>28000</v>
      </c>
      <c r="E128" s="1">
        <f>(D128*1.02)</f>
        <v>28560</v>
      </c>
      <c r="F128" s="4">
        <f>((E128-D128)/D128*100)</f>
        <v>2</v>
      </c>
      <c r="G128" s="1" t="s">
        <v>145</v>
      </c>
      <c r="H128" s="1">
        <v>20220901</v>
      </c>
      <c r="I128" s="1">
        <v>20240831</v>
      </c>
      <c r="J128" s="1" t="s">
        <v>58</v>
      </c>
      <c r="K128" s="1" t="s">
        <v>59</v>
      </c>
      <c r="L128" s="1" t="s">
        <v>21</v>
      </c>
      <c r="M128" s="1" t="s">
        <v>49</v>
      </c>
      <c r="N128" s="1" t="s">
        <v>50</v>
      </c>
      <c r="O128" s="1" t="s">
        <v>60</v>
      </c>
      <c r="P128" s="1" t="s">
        <v>31</v>
      </c>
      <c r="Q128" s="1" t="s">
        <v>43</v>
      </c>
    </row>
    <row r="129" spans="1:17" ht="15" customHeight="1">
      <c r="A129" s="1" t="s">
        <v>17</v>
      </c>
      <c r="B129" s="1">
        <v>26</v>
      </c>
      <c r="C129" s="1" t="s">
        <v>57</v>
      </c>
      <c r="D129" s="1">
        <v>28000</v>
      </c>
      <c r="E129" s="1">
        <f>(D129*1.02)</f>
        <v>28560</v>
      </c>
      <c r="F129" s="4">
        <f>((E129-D129)/D129*100)</f>
        <v>2</v>
      </c>
      <c r="G129" s="1" t="s">
        <v>145</v>
      </c>
      <c r="H129" s="1">
        <v>20220901</v>
      </c>
      <c r="I129" s="1">
        <v>20240831</v>
      </c>
      <c r="J129" s="1" t="s">
        <v>58</v>
      </c>
      <c r="K129" s="1" t="s">
        <v>59</v>
      </c>
      <c r="L129" s="1" t="s">
        <v>21</v>
      </c>
      <c r="M129" s="1" t="s">
        <v>49</v>
      </c>
      <c r="N129" s="1" t="s">
        <v>50</v>
      </c>
      <c r="O129" s="1" t="s">
        <v>60</v>
      </c>
      <c r="P129" s="1" t="s">
        <v>31</v>
      </c>
      <c r="Q129" s="1" t="s">
        <v>43</v>
      </c>
    </row>
    <row r="130" spans="1:17" ht="15" customHeight="1">
      <c r="A130" s="1" t="s">
        <v>40</v>
      </c>
      <c r="B130" s="1">
        <v>66</v>
      </c>
      <c r="C130" s="1" t="s">
        <v>98</v>
      </c>
      <c r="D130" s="1">
        <v>52000</v>
      </c>
      <c r="E130" s="1">
        <v>55000</v>
      </c>
      <c r="F130" s="4">
        <f>((E130-D130)/D130*100)</f>
        <v>5.7692307692307692</v>
      </c>
      <c r="G130" s="1" t="s">
        <v>101</v>
      </c>
      <c r="H130" s="1">
        <v>20130801</v>
      </c>
      <c r="I130" s="6">
        <v>20250131</v>
      </c>
      <c r="J130" s="1" t="s">
        <v>46</v>
      </c>
      <c r="K130" s="1" t="s">
        <v>100</v>
      </c>
      <c r="L130" s="1" t="s">
        <v>85</v>
      </c>
      <c r="M130" s="1" t="s">
        <v>49</v>
      </c>
      <c r="N130" s="1" t="s">
        <v>50</v>
      </c>
      <c r="O130" s="1" t="s">
        <v>51</v>
      </c>
      <c r="P130" s="1" t="s">
        <v>31</v>
      </c>
      <c r="Q130" s="1" t="s">
        <v>43</v>
      </c>
    </row>
    <row r="131" spans="1:17" ht="15" customHeight="1">
      <c r="A131" s="1" t="s">
        <v>17</v>
      </c>
      <c r="B131" s="1">
        <v>61</v>
      </c>
      <c r="C131" s="1" t="s">
        <v>102</v>
      </c>
      <c r="D131" s="1">
        <v>77800</v>
      </c>
      <c r="E131" s="1">
        <v>90000</v>
      </c>
      <c r="F131" s="4">
        <f>((E131-D131)/D131*100)</f>
        <v>15.681233933161954</v>
      </c>
      <c r="G131" s="1" t="s">
        <v>111</v>
      </c>
      <c r="H131" s="1">
        <v>20000301</v>
      </c>
      <c r="I131" s="6"/>
      <c r="J131" s="1" t="s">
        <v>103</v>
      </c>
      <c r="K131" s="1"/>
      <c r="L131" s="1" t="s">
        <v>21</v>
      </c>
      <c r="M131" s="1" t="s">
        <v>49</v>
      </c>
      <c r="N131" s="1" t="s">
        <v>50</v>
      </c>
      <c r="O131" s="1" t="s">
        <v>104</v>
      </c>
      <c r="P131" s="1" t="s">
        <v>31</v>
      </c>
      <c r="Q131" s="1" t="s">
        <v>43</v>
      </c>
    </row>
    <row r="132" spans="1:17" ht="15" customHeight="1">
      <c r="A132" s="1" t="s">
        <v>40</v>
      </c>
      <c r="B132" s="1">
        <v>66</v>
      </c>
      <c r="C132" s="1" t="s">
        <v>112</v>
      </c>
      <c r="D132" s="1">
        <v>70200</v>
      </c>
      <c r="E132" s="1">
        <v>72200</v>
      </c>
      <c r="F132" s="4">
        <f>((E132-D132)/D132*100)</f>
        <v>2.8490028490028489</v>
      </c>
      <c r="G132" s="1" t="s">
        <v>136</v>
      </c>
      <c r="H132" s="1">
        <v>19990101</v>
      </c>
      <c r="I132" s="6"/>
      <c r="J132" s="1" t="s">
        <v>103</v>
      </c>
      <c r="K132" s="1"/>
      <c r="L132" s="1" t="s">
        <v>21</v>
      </c>
      <c r="M132" s="1" t="s">
        <v>49</v>
      </c>
      <c r="N132" s="1" t="s">
        <v>50</v>
      </c>
      <c r="O132" s="1" t="s">
        <v>104</v>
      </c>
      <c r="P132" s="1" t="s">
        <v>31</v>
      </c>
      <c r="Q132" s="1" t="s">
        <v>43</v>
      </c>
    </row>
    <row r="133" spans="1:17" ht="15" customHeight="1">
      <c r="A133" s="1" t="s">
        <v>40</v>
      </c>
      <c r="B133" s="1">
        <v>59</v>
      </c>
      <c r="C133" s="1" t="s">
        <v>112</v>
      </c>
      <c r="D133" s="1">
        <v>62500</v>
      </c>
      <c r="E133" s="1">
        <v>64300</v>
      </c>
      <c r="F133" s="4">
        <f>((E133-D133)/D133*100)</f>
        <v>2.88</v>
      </c>
      <c r="G133" s="1" t="s">
        <v>147</v>
      </c>
      <c r="H133" s="1">
        <v>19960701</v>
      </c>
      <c r="I133" s="6"/>
      <c r="J133" s="1" t="s">
        <v>103</v>
      </c>
      <c r="K133" s="1"/>
      <c r="L133" s="1" t="s">
        <v>21</v>
      </c>
      <c r="M133" s="1" t="s">
        <v>49</v>
      </c>
      <c r="N133" s="1" t="s">
        <v>50</v>
      </c>
      <c r="O133" s="1" t="s">
        <v>104</v>
      </c>
      <c r="P133" s="1" t="s">
        <v>31</v>
      </c>
      <c r="Q133" s="1" t="s">
        <v>43</v>
      </c>
    </row>
    <row r="134" spans="1:17" ht="15" customHeight="1">
      <c r="A134" s="1" t="s">
        <v>17</v>
      </c>
      <c r="B134" s="1">
        <v>67</v>
      </c>
      <c r="C134" s="1" t="s">
        <v>124</v>
      </c>
      <c r="D134" s="1">
        <v>54400</v>
      </c>
      <c r="E134" s="1">
        <v>57500</v>
      </c>
      <c r="F134" s="4">
        <f>((E134-D134)/D134*100)</f>
        <v>5.6985294117647056</v>
      </c>
      <c r="G134" s="1" t="s">
        <v>142</v>
      </c>
      <c r="H134" s="1">
        <v>20021101</v>
      </c>
      <c r="I134" s="6"/>
      <c r="J134" s="1" t="s">
        <v>103</v>
      </c>
      <c r="K134" s="1"/>
      <c r="L134" s="1" t="s">
        <v>21</v>
      </c>
      <c r="M134" s="1" t="s">
        <v>49</v>
      </c>
      <c r="N134" s="1" t="s">
        <v>50</v>
      </c>
      <c r="O134" s="1" t="s">
        <v>51</v>
      </c>
      <c r="P134" s="1" t="s">
        <v>31</v>
      </c>
      <c r="Q134" s="1" t="s">
        <v>43</v>
      </c>
    </row>
    <row r="135" spans="1:17" ht="15" customHeight="1">
      <c r="A135" s="1" t="s">
        <v>40</v>
      </c>
      <c r="B135" s="1">
        <v>64</v>
      </c>
      <c r="C135" s="1" t="s">
        <v>124</v>
      </c>
      <c r="D135" s="1">
        <v>54700</v>
      </c>
      <c r="E135" s="1">
        <v>56300</v>
      </c>
      <c r="F135" s="4">
        <f>((E135-D135)/D135*100)</f>
        <v>2.9250457038391224</v>
      </c>
      <c r="G135" s="1" t="s">
        <v>147</v>
      </c>
      <c r="H135" s="1">
        <v>20130801</v>
      </c>
      <c r="I135" s="6">
        <v>20241231</v>
      </c>
      <c r="J135" s="1" t="s">
        <v>129</v>
      </c>
      <c r="K135" s="1" t="s">
        <v>91</v>
      </c>
      <c r="L135" s="1" t="s">
        <v>115</v>
      </c>
      <c r="M135" s="1" t="s">
        <v>49</v>
      </c>
      <c r="N135" s="1" t="s">
        <v>50</v>
      </c>
      <c r="O135" s="1" t="s">
        <v>51</v>
      </c>
      <c r="P135" s="1" t="s">
        <v>31</v>
      </c>
      <c r="Q135" s="1" t="s">
        <v>43</v>
      </c>
    </row>
    <row r="136" spans="1:17" ht="15" customHeight="1">
      <c r="A136" s="1" t="s">
        <v>17</v>
      </c>
      <c r="B136" s="1">
        <v>58</v>
      </c>
      <c r="C136" s="1" t="s">
        <v>124</v>
      </c>
      <c r="D136" s="1">
        <v>52700</v>
      </c>
      <c r="E136" s="1">
        <v>53000</v>
      </c>
      <c r="F136" s="4">
        <f>((E136-D136)/D136*100)</f>
        <v>0.56925996204933582</v>
      </c>
      <c r="G136" s="1" t="s">
        <v>133</v>
      </c>
      <c r="H136" s="1">
        <v>20170123</v>
      </c>
      <c r="I136" s="6"/>
      <c r="J136" s="1" t="s">
        <v>103</v>
      </c>
      <c r="K136" s="1"/>
      <c r="L136" s="1" t="s">
        <v>21</v>
      </c>
      <c r="M136" s="1" t="s">
        <v>49</v>
      </c>
      <c r="N136" s="1" t="s">
        <v>50</v>
      </c>
      <c r="O136" s="1" t="s">
        <v>51</v>
      </c>
      <c r="P136" s="1" t="s">
        <v>31</v>
      </c>
      <c r="Q136" s="1" t="s">
        <v>43</v>
      </c>
    </row>
    <row r="137" spans="1:17" ht="15" customHeight="1">
      <c r="A137" s="1" t="s">
        <v>17</v>
      </c>
      <c r="B137" s="1">
        <v>56</v>
      </c>
      <c r="C137" s="1" t="s">
        <v>124</v>
      </c>
      <c r="D137" s="1">
        <v>55700</v>
      </c>
      <c r="E137" s="1">
        <v>59200</v>
      </c>
      <c r="F137" s="4">
        <f>((E137-D137)/D137*100)</f>
        <v>6.2836624775583481</v>
      </c>
      <c r="G137" s="1" t="s">
        <v>142</v>
      </c>
      <c r="H137" s="1">
        <v>20130801</v>
      </c>
      <c r="I137" s="6">
        <v>20251231</v>
      </c>
      <c r="J137" s="1" t="s">
        <v>103</v>
      </c>
      <c r="K137" s="1"/>
      <c r="L137" s="1" t="s">
        <v>132</v>
      </c>
      <c r="M137" s="1" t="s">
        <v>49</v>
      </c>
      <c r="N137" s="1" t="s">
        <v>50</v>
      </c>
      <c r="O137" s="1" t="s">
        <v>51</v>
      </c>
      <c r="P137" s="1" t="s">
        <v>31</v>
      </c>
      <c r="Q137" s="1" t="s">
        <v>43</v>
      </c>
    </row>
    <row r="138" spans="1:17" ht="15" customHeight="1">
      <c r="A138" s="1" t="s">
        <v>40</v>
      </c>
      <c r="B138" s="1">
        <v>55</v>
      </c>
      <c r="C138" s="1" t="s">
        <v>124</v>
      </c>
      <c r="D138" s="1">
        <v>69300</v>
      </c>
      <c r="E138" s="1">
        <v>73000</v>
      </c>
      <c r="F138" s="4">
        <f>((E138-D138)/D138*100)</f>
        <v>5.3391053391053394</v>
      </c>
      <c r="G138" s="1" t="s">
        <v>142</v>
      </c>
      <c r="H138" s="1">
        <v>19970701</v>
      </c>
      <c r="I138" s="6">
        <v>20250330</v>
      </c>
      <c r="J138" s="1" t="s">
        <v>46</v>
      </c>
      <c r="K138" s="1" t="s">
        <v>97</v>
      </c>
      <c r="L138" s="1" t="s">
        <v>115</v>
      </c>
      <c r="M138" s="1" t="s">
        <v>49</v>
      </c>
      <c r="N138" s="1" t="s">
        <v>50</v>
      </c>
      <c r="O138" s="1" t="s">
        <v>51</v>
      </c>
      <c r="P138" s="1" t="s">
        <v>31</v>
      </c>
      <c r="Q138" s="1" t="s">
        <v>43</v>
      </c>
    </row>
    <row r="139" spans="1:17" ht="15" customHeight="1">
      <c r="A139" s="1" t="s">
        <v>40</v>
      </c>
      <c r="B139" s="1">
        <v>52</v>
      </c>
      <c r="C139" s="1" t="s">
        <v>124</v>
      </c>
      <c r="D139" s="1">
        <v>57700</v>
      </c>
      <c r="E139" s="1">
        <v>59400</v>
      </c>
      <c r="F139" s="4">
        <f>((E139-D139)/D139*100)</f>
        <v>2.9462738301559792</v>
      </c>
      <c r="G139" s="1" t="s">
        <v>143</v>
      </c>
      <c r="H139" s="1">
        <v>19970701</v>
      </c>
      <c r="I139" s="6">
        <v>20241231</v>
      </c>
      <c r="J139" s="1" t="s">
        <v>103</v>
      </c>
      <c r="K139" s="1"/>
      <c r="L139" s="1" t="s">
        <v>132</v>
      </c>
      <c r="M139" s="1" t="s">
        <v>49</v>
      </c>
      <c r="N139" s="1" t="s">
        <v>50</v>
      </c>
      <c r="O139" s="1" t="s">
        <v>51</v>
      </c>
      <c r="P139" s="1" t="s">
        <v>31</v>
      </c>
      <c r="Q139" s="1" t="s">
        <v>43</v>
      </c>
    </row>
    <row r="140" spans="1:17" ht="15" customHeight="1">
      <c r="A140" s="1" t="s">
        <v>17</v>
      </c>
      <c r="B140" s="1">
        <v>50</v>
      </c>
      <c r="C140" s="1" t="s">
        <v>124</v>
      </c>
      <c r="D140" s="1">
        <v>54600</v>
      </c>
      <c r="E140" s="1">
        <v>56200</v>
      </c>
      <c r="F140" s="4">
        <f>((E140-D140)/D140*100)</f>
        <v>2.9304029304029302</v>
      </c>
      <c r="G140" s="1" t="s">
        <v>147</v>
      </c>
      <c r="H140" s="1">
        <v>20140101</v>
      </c>
      <c r="I140" s="6"/>
      <c r="J140" s="1" t="s">
        <v>103</v>
      </c>
      <c r="K140" s="1"/>
      <c r="L140" s="1" t="s">
        <v>21</v>
      </c>
      <c r="M140" s="1" t="s">
        <v>49</v>
      </c>
      <c r="N140" s="1" t="s">
        <v>50</v>
      </c>
      <c r="O140" s="1" t="s">
        <v>51</v>
      </c>
      <c r="P140" s="1" t="s">
        <v>31</v>
      </c>
      <c r="Q140" s="1" t="s">
        <v>43</v>
      </c>
    </row>
    <row r="141" spans="1:17" ht="15" customHeight="1">
      <c r="A141" s="1" t="s">
        <v>40</v>
      </c>
      <c r="B141" s="1">
        <v>49</v>
      </c>
      <c r="C141" s="1" t="s">
        <v>124</v>
      </c>
      <c r="D141" s="1">
        <v>56900</v>
      </c>
      <c r="E141" s="1">
        <v>56900</v>
      </c>
      <c r="F141" s="4">
        <f>((E141-D141)/D141*100)</f>
        <v>0</v>
      </c>
      <c r="G141" s="1" t="s">
        <v>90</v>
      </c>
      <c r="H141" s="1">
        <v>20010801</v>
      </c>
      <c r="I141" s="6">
        <v>20240731</v>
      </c>
      <c r="J141" s="1" t="s">
        <v>46</v>
      </c>
      <c r="K141" s="1" t="s">
        <v>97</v>
      </c>
      <c r="L141" s="1" t="s">
        <v>106</v>
      </c>
      <c r="M141" s="1" t="s">
        <v>49</v>
      </c>
      <c r="N141" s="1" t="s">
        <v>50</v>
      </c>
      <c r="O141" s="1" t="s">
        <v>51</v>
      </c>
      <c r="P141" s="1" t="s">
        <v>31</v>
      </c>
      <c r="Q141" s="1" t="s">
        <v>43</v>
      </c>
    </row>
    <row r="142" spans="1:17" ht="15" customHeight="1">
      <c r="A142" s="1" t="s">
        <v>40</v>
      </c>
      <c r="B142" s="1">
        <v>48</v>
      </c>
      <c r="C142" s="1" t="s">
        <v>124</v>
      </c>
      <c r="D142" s="1">
        <v>61900</v>
      </c>
      <c r="E142" s="1">
        <v>64400</v>
      </c>
      <c r="F142" s="4">
        <f>((E142-D142)/D142*100)</f>
        <v>4.0387722132471726</v>
      </c>
      <c r="G142" s="1" t="s">
        <v>142</v>
      </c>
      <c r="H142" s="1">
        <v>20120901</v>
      </c>
      <c r="I142" s="6"/>
      <c r="J142" s="1" t="s">
        <v>103</v>
      </c>
      <c r="K142" s="1"/>
      <c r="L142" s="1" t="s">
        <v>21</v>
      </c>
      <c r="M142" s="1" t="s">
        <v>49</v>
      </c>
      <c r="N142" s="1" t="s">
        <v>50</v>
      </c>
      <c r="O142" s="1" t="s">
        <v>51</v>
      </c>
      <c r="P142" s="1" t="s">
        <v>31</v>
      </c>
      <c r="Q142" s="1" t="s">
        <v>43</v>
      </c>
    </row>
    <row r="143" spans="1:17" ht="15" customHeight="1">
      <c r="A143" s="1" t="s">
        <v>40</v>
      </c>
      <c r="B143" s="1">
        <v>47</v>
      </c>
      <c r="C143" s="1" t="s">
        <v>124</v>
      </c>
      <c r="D143" s="1">
        <v>57500</v>
      </c>
      <c r="E143" s="1">
        <v>59100</v>
      </c>
      <c r="F143" s="4">
        <f>((E143-D143)/D143*100)</f>
        <v>2.7826086956521738</v>
      </c>
      <c r="G143" s="1" t="s">
        <v>143</v>
      </c>
      <c r="H143" s="1">
        <v>20100708</v>
      </c>
      <c r="I143" s="6">
        <v>20241231</v>
      </c>
      <c r="J143" s="1" t="s">
        <v>103</v>
      </c>
      <c r="K143" s="1"/>
      <c r="L143" s="1" t="s">
        <v>134</v>
      </c>
      <c r="M143" s="1" t="s">
        <v>49</v>
      </c>
      <c r="N143" s="1" t="s">
        <v>50</v>
      </c>
      <c r="O143" s="1" t="s">
        <v>51</v>
      </c>
      <c r="P143" s="1" t="s">
        <v>31</v>
      </c>
      <c r="Q143" s="1" t="s">
        <v>43</v>
      </c>
    </row>
    <row r="144" spans="1:17" ht="15" customHeight="1">
      <c r="A144" s="1" t="s">
        <v>40</v>
      </c>
      <c r="B144" s="1">
        <v>46</v>
      </c>
      <c r="C144" s="1" t="s">
        <v>124</v>
      </c>
      <c r="D144" s="1">
        <v>55000</v>
      </c>
      <c r="E144" s="1">
        <v>56600</v>
      </c>
      <c r="F144" s="4">
        <f>((E144-D144)/D144*100)</f>
        <v>2.9090909090909092</v>
      </c>
      <c r="G144" s="1" t="s">
        <v>147</v>
      </c>
      <c r="H144" s="1">
        <v>20070212</v>
      </c>
      <c r="I144" s="6"/>
      <c r="J144" s="1" t="s">
        <v>103</v>
      </c>
      <c r="K144" s="1"/>
      <c r="L144" s="1" t="s">
        <v>21</v>
      </c>
      <c r="M144" s="1" t="s">
        <v>49</v>
      </c>
      <c r="N144" s="1" t="s">
        <v>50</v>
      </c>
      <c r="O144" s="1" t="s">
        <v>51</v>
      </c>
      <c r="P144" s="1" t="s">
        <v>31</v>
      </c>
      <c r="Q144" s="1" t="s">
        <v>43</v>
      </c>
    </row>
    <row r="145" spans="1:17" ht="15" customHeight="1">
      <c r="A145" s="1" t="s">
        <v>17</v>
      </c>
      <c r="B145" s="1">
        <v>46</v>
      </c>
      <c r="C145" s="1" t="s">
        <v>124</v>
      </c>
      <c r="D145" s="1">
        <v>53000</v>
      </c>
      <c r="E145" s="1">
        <v>54500</v>
      </c>
      <c r="F145" s="4">
        <f>((E145-D145)/D145*100)</f>
        <v>2.8301886792452833</v>
      </c>
      <c r="G145" s="1" t="s">
        <v>143</v>
      </c>
      <c r="H145" s="1">
        <v>20041212</v>
      </c>
      <c r="I145" s="6">
        <v>20241231</v>
      </c>
      <c r="J145" s="1" t="s">
        <v>46</v>
      </c>
      <c r="K145" s="1" t="s">
        <v>97</v>
      </c>
      <c r="L145" s="1" t="s">
        <v>21</v>
      </c>
      <c r="M145" s="1" t="s">
        <v>49</v>
      </c>
      <c r="N145" s="1" t="s">
        <v>50</v>
      </c>
      <c r="O145" s="1" t="s">
        <v>51</v>
      </c>
      <c r="P145" s="1" t="s">
        <v>31</v>
      </c>
      <c r="Q145" s="1" t="s">
        <v>43</v>
      </c>
    </row>
    <row r="146" spans="1:17" ht="15" customHeight="1">
      <c r="A146" s="1" t="s">
        <v>40</v>
      </c>
      <c r="B146" s="1">
        <v>43</v>
      </c>
      <c r="C146" s="1" t="s">
        <v>124</v>
      </c>
      <c r="D146" s="1">
        <v>45000</v>
      </c>
      <c r="E146" s="1">
        <v>46300</v>
      </c>
      <c r="F146" s="4">
        <f>((E146-D146)/D146*100)</f>
        <v>2.8888888888888888</v>
      </c>
      <c r="G146" s="1" t="s">
        <v>143</v>
      </c>
      <c r="H146" s="1">
        <v>20150901</v>
      </c>
      <c r="I146" s="6">
        <v>20241231</v>
      </c>
      <c r="J146" s="1" t="s">
        <v>46</v>
      </c>
      <c r="K146" s="1" t="s">
        <v>97</v>
      </c>
      <c r="L146" s="1" t="s">
        <v>135</v>
      </c>
      <c r="M146" s="1" t="s">
        <v>49</v>
      </c>
      <c r="N146" s="1" t="s">
        <v>50</v>
      </c>
      <c r="O146" s="1" t="s">
        <v>51</v>
      </c>
      <c r="P146" s="1" t="s">
        <v>31</v>
      </c>
      <c r="Q146" s="1" t="s">
        <v>43</v>
      </c>
    </row>
    <row r="147" spans="1:17" ht="15" customHeight="1">
      <c r="A147" s="1" t="s">
        <v>40</v>
      </c>
      <c r="B147" s="1">
        <v>43</v>
      </c>
      <c r="C147" s="1" t="s">
        <v>124</v>
      </c>
      <c r="D147" s="1">
        <v>58100</v>
      </c>
      <c r="E147" s="1">
        <v>59800</v>
      </c>
      <c r="F147" s="4">
        <f>((E147-D147)/D147*100)</f>
        <v>2.9259896729776247</v>
      </c>
      <c r="G147" s="1" t="s">
        <v>143</v>
      </c>
      <c r="H147" s="1">
        <v>20160101</v>
      </c>
      <c r="I147" s="6">
        <v>20241231</v>
      </c>
      <c r="J147" s="1" t="s">
        <v>103</v>
      </c>
      <c r="K147" s="1"/>
      <c r="L147" s="1" t="s">
        <v>113</v>
      </c>
      <c r="M147" s="1" t="s">
        <v>49</v>
      </c>
      <c r="N147" s="1" t="s">
        <v>50</v>
      </c>
      <c r="O147" s="1" t="s">
        <v>51</v>
      </c>
      <c r="P147" s="1" t="s">
        <v>31</v>
      </c>
      <c r="Q147" s="1" t="s">
        <v>43</v>
      </c>
    </row>
    <row r="148" spans="1:17" ht="15" customHeight="1">
      <c r="A148" s="1" t="s">
        <v>40</v>
      </c>
      <c r="B148" s="1">
        <v>40</v>
      </c>
      <c r="C148" s="1" t="s">
        <v>124</v>
      </c>
      <c r="D148" s="1">
        <v>55000</v>
      </c>
      <c r="E148" s="1">
        <v>56600</v>
      </c>
      <c r="F148" s="4">
        <f>((E148-D148)/D148*100)</f>
        <v>2.9090909090909092</v>
      </c>
      <c r="G148" s="1" t="s">
        <v>147</v>
      </c>
      <c r="H148" s="1">
        <v>20100901</v>
      </c>
      <c r="I148" s="6"/>
      <c r="J148" s="1" t="s">
        <v>103</v>
      </c>
      <c r="K148" s="1"/>
      <c r="L148" s="1" t="s">
        <v>21</v>
      </c>
      <c r="M148" s="1" t="s">
        <v>49</v>
      </c>
      <c r="N148" s="1" t="s">
        <v>50</v>
      </c>
      <c r="O148" s="1" t="s">
        <v>51</v>
      </c>
      <c r="P148" s="1" t="s">
        <v>31</v>
      </c>
      <c r="Q148" s="1" t="s">
        <v>43</v>
      </c>
    </row>
    <row r="149" spans="1:17" ht="15" customHeight="1">
      <c r="A149" s="1" t="s">
        <v>40</v>
      </c>
      <c r="B149" s="1">
        <v>40</v>
      </c>
      <c r="C149" s="1" t="s">
        <v>124</v>
      </c>
      <c r="D149" s="1">
        <v>56500</v>
      </c>
      <c r="E149" s="1">
        <v>58200</v>
      </c>
      <c r="F149" s="4">
        <f>((E149-D149)/D149*100)</f>
        <v>3.0088495575221237</v>
      </c>
      <c r="G149" s="1" t="s">
        <v>147</v>
      </c>
      <c r="H149" s="1">
        <v>20140901</v>
      </c>
      <c r="I149" s="6"/>
      <c r="J149" s="1" t="s">
        <v>103</v>
      </c>
      <c r="K149" s="1"/>
      <c r="L149" s="1" t="s">
        <v>21</v>
      </c>
      <c r="M149" s="1" t="s">
        <v>49</v>
      </c>
      <c r="N149" s="1" t="s">
        <v>50</v>
      </c>
      <c r="O149" s="1" t="s">
        <v>51</v>
      </c>
      <c r="P149" s="1" t="s">
        <v>31</v>
      </c>
      <c r="Q149" s="1" t="s">
        <v>43</v>
      </c>
    </row>
    <row r="150" spans="1:17" ht="15" customHeight="1">
      <c r="A150" s="1" t="s">
        <v>40</v>
      </c>
      <c r="B150" s="1">
        <v>37</v>
      </c>
      <c r="C150" s="1" t="s">
        <v>124</v>
      </c>
      <c r="D150" s="1">
        <v>53000</v>
      </c>
      <c r="E150" s="1">
        <v>53000</v>
      </c>
      <c r="F150" s="4">
        <f>((E150-D150)/D150*100)</f>
        <v>0</v>
      </c>
      <c r="G150" s="1" t="s">
        <v>90</v>
      </c>
      <c r="H150" s="1">
        <v>20220901</v>
      </c>
      <c r="I150" s="6">
        <v>20240707</v>
      </c>
      <c r="J150" s="1" t="s">
        <v>103</v>
      </c>
      <c r="K150" s="1"/>
      <c r="L150" s="1" t="s">
        <v>88</v>
      </c>
      <c r="M150" s="1" t="s">
        <v>49</v>
      </c>
      <c r="N150" s="1" t="s">
        <v>50</v>
      </c>
      <c r="O150" s="1" t="s">
        <v>51</v>
      </c>
      <c r="P150" s="1" t="s">
        <v>31</v>
      </c>
      <c r="Q150" s="1" t="s">
        <v>43</v>
      </c>
    </row>
    <row r="151" spans="1:17" ht="15" customHeight="1">
      <c r="A151" s="1" t="s">
        <v>40</v>
      </c>
      <c r="B151" s="1">
        <v>37</v>
      </c>
      <c r="C151" s="1" t="s">
        <v>124</v>
      </c>
      <c r="D151" s="1">
        <v>47000</v>
      </c>
      <c r="E151" s="1">
        <v>47500</v>
      </c>
      <c r="F151" s="4">
        <f>((E151-D151)/D151*100)</f>
        <v>1.0638297872340425</v>
      </c>
      <c r="G151" s="1" t="s">
        <v>136</v>
      </c>
      <c r="H151" s="1">
        <v>20110901</v>
      </c>
      <c r="I151" s="6">
        <v>20240914</v>
      </c>
      <c r="J151" s="1" t="s">
        <v>46</v>
      </c>
      <c r="K151" s="1" t="s">
        <v>97</v>
      </c>
      <c r="L151" s="1" t="s">
        <v>77</v>
      </c>
      <c r="M151" s="1" t="s">
        <v>49</v>
      </c>
      <c r="N151" s="1" t="s">
        <v>50</v>
      </c>
      <c r="O151" s="1" t="s">
        <v>51</v>
      </c>
      <c r="P151" s="1" t="s">
        <v>31</v>
      </c>
      <c r="Q151" s="1" t="s">
        <v>43</v>
      </c>
    </row>
    <row r="152" spans="1:17" ht="25">
      <c r="A152" s="1" t="s">
        <v>40</v>
      </c>
      <c r="B152" s="1">
        <v>33</v>
      </c>
      <c r="C152" s="1" t="s">
        <v>124</v>
      </c>
      <c r="D152" s="1">
        <v>43750</v>
      </c>
      <c r="E152" s="1">
        <v>43750</v>
      </c>
      <c r="F152" s="4">
        <f>((E152-D152)/D152*100)</f>
        <v>0</v>
      </c>
      <c r="G152" s="1" t="s">
        <v>90</v>
      </c>
      <c r="H152" s="1">
        <v>20170901</v>
      </c>
      <c r="I152" s="6">
        <v>20240731</v>
      </c>
      <c r="J152" s="1" t="s">
        <v>127</v>
      </c>
      <c r="K152" s="1" t="s">
        <v>93</v>
      </c>
      <c r="L152" s="1" t="s">
        <v>113</v>
      </c>
      <c r="M152" s="1" t="s">
        <v>49</v>
      </c>
      <c r="N152" s="1" t="s">
        <v>50</v>
      </c>
      <c r="O152" s="1" t="s">
        <v>51</v>
      </c>
      <c r="P152" s="1" t="s">
        <v>31</v>
      </c>
      <c r="Q152" s="1" t="s">
        <v>43</v>
      </c>
    </row>
    <row r="153" spans="1:17" ht="14.5">
      <c r="C153" t="s">
        <v>139</v>
      </c>
      <c r="D153">
        <f>SUM(D4:D152)</f>
        <v>7257650</v>
      </c>
      <c r="E153">
        <f>SUM(E4:E152)</f>
        <v>7496469</v>
      </c>
    </row>
    <row r="154" spans="1:17" ht="15" customHeight="1">
      <c r="C154" t="s">
        <v>117</v>
      </c>
      <c r="E154">
        <f>(E153-D153)</f>
        <v>238819</v>
      </c>
    </row>
    <row r="155" spans="1:17" ht="15" customHeight="1">
      <c r="C155" t="s">
        <v>140</v>
      </c>
      <c r="E155">
        <f>(E154/D153*100)</f>
        <v>3.2905830399647269</v>
      </c>
    </row>
  </sheetData>
  <autoFilter ref="A1:AM151" xr:uid="{6DF31966-293A-49F3-8AB4-CB6D163B3462}">
    <sortState ref="A2:Q155">
      <sortCondition ref="Q1:Q151"/>
    </sortState>
  </autoFilter>
  <sortState ref="A2:Q151">
    <sortCondition ref="Q2:Q151"/>
    <sortCondition ref="C2:C15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36c8f0-f50a-4006-864f-8ae0306c9318">
      <Terms xmlns="http://schemas.microsoft.com/office/infopath/2007/PartnerControls"/>
    </lcf76f155ced4ddcb4097134ff3c332f>
    <TaxCatchAll xmlns="dbab5f79-29b0-4d97-9a3d-88b0d8d0c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6F897DF35DC546AF4970776822B42C" ma:contentTypeVersion="18" ma:contentTypeDescription="Skapa ett nytt dokument." ma:contentTypeScope="" ma:versionID="e0fdf6a40a3ad2b956869113c83bc680">
  <xsd:schema xmlns:xsd="http://www.w3.org/2001/XMLSchema" xmlns:xs="http://www.w3.org/2001/XMLSchema" xmlns:p="http://schemas.microsoft.com/office/2006/metadata/properties" xmlns:ns2="0036c8f0-f50a-4006-864f-8ae0306c9318" xmlns:ns3="dbab5f79-29b0-4d97-9a3d-88b0d8d0ce9e" targetNamespace="http://schemas.microsoft.com/office/2006/metadata/properties" ma:root="true" ma:fieldsID="0dd3971d4f402d28a4695a1837c7254f" ns2:_="" ns3:_="">
    <xsd:import namespace="0036c8f0-f50a-4006-864f-8ae0306c9318"/>
    <xsd:import namespace="dbab5f79-29b0-4d97-9a3d-88b0d8d0ce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6c8f0-f50a-4006-864f-8ae0306c9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033418c3-65e7-4cc2-a9b3-2de0044641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b5f79-29b0-4d97-9a3d-88b0d8d0ce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fa15903-fae0-4289-9de8-2652e089e1bb}" ma:internalName="TaxCatchAll" ma:showField="CatchAllData" ma:web="dbab5f79-29b0-4d97-9a3d-88b0d8d0ce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6558F-996B-4284-9722-602A6E4F75BD}">
  <ds:schemaRefs>
    <ds:schemaRef ds:uri="0036c8f0-f50a-4006-864f-8ae0306c9318"/>
    <ds:schemaRef ds:uri="dbab5f79-29b0-4d97-9a3d-88b0d8d0ce9e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AE2354-30B8-4A36-92CE-49D560ABD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6c8f0-f50a-4006-864f-8ae0306c9318"/>
    <ds:schemaRef ds:uri="dbab5f79-29b0-4d97-9a3d-88b0d8d0c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D9293B-7057-4D10-A067-7E387205BA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Stockholms universitet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Pizarro Carrasco</dc:creator>
  <cp:keywords/>
  <dc:description/>
  <cp:lastModifiedBy>Alejandra Pizarro Carrasco</cp:lastModifiedBy>
  <cp:revision/>
  <dcterms:created xsi:type="dcterms:W3CDTF">2023-06-27T09:00:18Z</dcterms:created>
  <dcterms:modified xsi:type="dcterms:W3CDTF">2024-08-30T11:02:54Z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0x010100A06F897DF35DC546AF4970776822B42C</vt:lpwstr>
  </property>
  <property fmtid="{D5CDD505-2E9C-101B-9397-08002B2CF9AE}" pid="3" name="MediaServiceImageTags">
    <vt:lpwstr/>
  </property>
</Properties>
</file>